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년 계약자료\77. 2026년 양주 도로시설물 상시보수공사(단가계약)\2. 입찰공고\"/>
    </mc:Choice>
  </mc:AlternateContent>
  <xr:revisionPtr revIDLastSave="0" documentId="13_ncr:1_{D888FF91-EC84-457A-A6B0-EE4186725646}" xr6:coauthVersionLast="47" xr6:coauthVersionMax="47" xr10:uidLastSave="{00000000-0000-0000-0000-000000000000}"/>
  <bookViews>
    <workbookView xWindow="28680" yWindow="-120" windowWidth="29040" windowHeight="15720" activeTab="1" xr2:uid="{7DD1345F-DA9A-455C-B644-3FAD4C45AE85}"/>
  </bookViews>
  <sheets>
    <sheet name="갑지" sheetId="15" r:id="rId1"/>
    <sheet name="원가계산서(총괄)" sheetId="14" r:id="rId2"/>
    <sheet name="내역서(총괄)" sheetId="1" r:id="rId3"/>
    <sheet name="일위대가목록" sheetId="2" r:id="rId4"/>
    <sheet name="전역변수" sheetId="12" state="hidden" r:id="rId5"/>
    <sheet name="중기전역변수" sheetId="1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IU69997">#REF!</definedName>
    <definedName name="__IU79997">#REF!</definedName>
    <definedName name="__IV65999">#REF!</definedName>
    <definedName name="__IV67999">#REF!</definedName>
    <definedName name="__IV68999">#REF!</definedName>
    <definedName name="__IV69999">#REF!</definedName>
    <definedName name="__IV88888">#REF!</definedName>
    <definedName name="__IV99999">#REF!</definedName>
    <definedName name="__IV999999">#REF!</definedName>
    <definedName name="_1._PANEL_BD.__LP___1">#REF!</definedName>
    <definedName name="_15A">[1]금액내역서!$D$3:$D$10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Key1" hidden="1">#REF!</definedName>
    <definedName name="_Order1" hidden="1">255</definedName>
    <definedName name="_Order2" hidden="1">255</definedName>
    <definedName name="\\O">'[2]1단계'!#REF!</definedName>
    <definedName name="\a">[3]약품공급2!#REF!</definedName>
    <definedName name="\b">[3]약품공급2!#REF!</definedName>
    <definedName name="\c">'[2]1단계'!#REF!</definedName>
    <definedName name="\d">'[2]1단계'!#REF!</definedName>
    <definedName name="\e">[4]약품설비!#REF!</definedName>
    <definedName name="\f">'[2]1단계'!#REF!</definedName>
    <definedName name="\g">#REF!</definedName>
    <definedName name="\h">'[2]1단계'!#REF!</definedName>
    <definedName name="\i">'[2]1단계'!#REF!</definedName>
    <definedName name="\j">[4]약품설비!#REF!</definedName>
    <definedName name="\k">[3]약품공급2!#REF!</definedName>
    <definedName name="\l">[3]약품공급2!#REF!</definedName>
    <definedName name="\m">'[2]1단계'!#REF!</definedName>
    <definedName name="\n">[4]약품설비!#REF!</definedName>
    <definedName name="\o">'[2]1단계'!#REF!</definedName>
    <definedName name="\p">'[2]1단계'!#REF!</definedName>
    <definedName name="\q">'[2]1단계'!#REF!</definedName>
    <definedName name="\r">'[2]1단계'!#REF!</definedName>
    <definedName name="\s">'[2]1단계'!#REF!</definedName>
    <definedName name="\u">[4]약품설비!#REF!</definedName>
    <definedName name="\v">'[2]1단계'!#REF!</definedName>
    <definedName name="\w">'[2]1단계'!#REF!</definedName>
    <definedName name="\x">'[2]1단계'!#REF!</definedName>
    <definedName name="\y">[4]약품설비!#REF!</definedName>
    <definedName name="\z">[3]약품공급2!#REF!</definedName>
    <definedName name="A">[5]DATE!$E$24:$E$85</definedName>
    <definedName name="asdfasdf">#N/A</definedName>
    <definedName name="_xlnm.Criteria">#REF!</definedName>
    <definedName name="D">[5]DATE!$C$24:$C$85</definedName>
    <definedName name="_xlnm.Database">#REF!</definedName>
    <definedName name="GM">#REF!</definedName>
    <definedName name="H.1">#REF!</definedName>
    <definedName name="H.2">#REF!</definedName>
    <definedName name="H.3">#REF!</definedName>
    <definedName name="ISO_정렬">[6]!ISO_정렬</definedName>
    <definedName name="K">#REF!</definedName>
    <definedName name="L">#REF!</definedName>
    <definedName name="LLLL">#REF!</definedName>
    <definedName name="M당무게">[5]DATE!$E$24:$E$85</definedName>
    <definedName name="p">#REF!</definedName>
    <definedName name="_xlnm.Print_Area" localSheetId="0">갑지!$A$1:$L$20</definedName>
    <definedName name="_xlnm.Print_Area" localSheetId="2">'내역서(총괄)'!$A$1:$M$288</definedName>
    <definedName name="_xlnm.Print_Area" localSheetId="1">'원가계산서(총괄)'!$A$1:$G$34</definedName>
    <definedName name="_xlnm.Print_Area" localSheetId="3">일위대가목록!$A$1:$W$292</definedName>
    <definedName name="_xlnm.Print_Area">#REF!</definedName>
    <definedName name="PRINT_AREA_MI">#REF!</definedName>
    <definedName name="_xlnm.Print_Titles" localSheetId="2">'내역서(총괄)'!$1:$3</definedName>
    <definedName name="_xlnm.Print_Titles" localSheetId="3">일위대가목록!$1:$2</definedName>
    <definedName name="_xlnm.Print_Titles" localSheetId="4">전역변수!$1:$2</definedName>
    <definedName name="_xlnm.Print_Titles" localSheetId="5">중기전역변수!$1:$2</definedName>
    <definedName name="_xlnm.Print_Titles">#N/A</definedName>
    <definedName name="PRINT_TITLES_MI">#N/A</definedName>
    <definedName name="_xlnm.Recorder">#N/A</definedName>
    <definedName name="S">[5]DATE!$I$24:$I$85</definedName>
    <definedName name="SHORT_FORM_PRINTOUT">#REF!</definedName>
    <definedName name="SSS">#REF!</definedName>
    <definedName name="SW">#REF!</definedName>
    <definedName name="SW시험기사">#REF!</definedName>
    <definedName name="U.1">#REF!</definedName>
    <definedName name="U.2">#REF!</definedName>
    <definedName name="u9psqreiohy98et">[7]기기리스트!#REF!</definedName>
    <definedName name="V.2">#REF!</definedName>
    <definedName name="V.4">#REF!</definedName>
    <definedName name="V.5">#REF!</definedName>
    <definedName name="V.7">#REF!</definedName>
    <definedName name="YA">[8]약품공급2!#REF!</definedName>
    <definedName name="yyy">[9]DATE!$I$24:$I$85</definedName>
    <definedName name="ZZ999999999999999999">#REF!</definedName>
    <definedName name="간지2">[10]간지!#REF!</definedName>
    <definedName name="갱부">#REF!</definedName>
    <definedName name="거푸집">[11]설계기준!#REF!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적">#REF!</definedName>
    <definedName name="견출공">#REF!</definedName>
    <definedName name="경비율">#REF!</definedName>
    <definedName name="경유">[12]기초단가!$B$32</definedName>
    <definedName name="계장공">#REF!</definedName>
    <definedName name="고급">#REF!</definedName>
    <definedName name="고급기능">#REF!</definedName>
    <definedName name="고급기능사">[13]일위대가!#REF!</definedName>
    <definedName name="고급기술자">[13]일위대가!#REF!</definedName>
    <definedName name="고급기술자노무비">'[14]용역비내역-진짜'!#REF!</definedName>
    <definedName name="고급선원">#REF!</definedName>
    <definedName name="고압케이블전공">#REF!</definedName>
    <definedName name="곱">[5]DATE!$I$24:$I$85</definedName>
    <definedName name="공사명">#REF!</definedName>
    <definedName name="광명">#REF!</definedName>
    <definedName name="궤도공">#REF!</definedName>
    <definedName name="규격">[5]DATE!$C$24:$C$85</definedName>
    <definedName name="그리스">[12]기초단가!$B$35</definedName>
    <definedName name="기계공">#REF!</definedName>
    <definedName name="기계설치공">#REF!</definedName>
    <definedName name="기계운전사">#REF!</definedName>
    <definedName name="기계중계펌프내역">#REF!</definedName>
    <definedName name="기기설치">#REF!</definedName>
    <definedName name="기기자재">#REF!</definedName>
    <definedName name="기술사">[13]일위대가!#REF!</definedName>
    <definedName name="기준품보정">[11]설계기준!#REF!</definedName>
    <definedName name="기초">'[15]9509'!$A$3:$Y$665</definedName>
    <definedName name="김">'[16]9811'!$A$3:$AD$1530</definedName>
    <definedName name="껍대기">[17]토목!$A$2:$M$1916</definedName>
    <definedName name="내선전공">#REF!</definedName>
    <definedName name="내장공">#REF!</definedName>
    <definedName name="노무비">#REF!</definedName>
    <definedName name="노무비보정">'[18]EQ-R1'!#REF!</definedName>
    <definedName name="노즐공">#REF!</definedName>
    <definedName name="닥트공">#REF!</definedName>
    <definedName name="단가">#REF!</definedName>
    <definedName name="단가표">#REF!</definedName>
    <definedName name="단관M">[5]DATE!$H$24:$H$85</definedName>
    <definedName name="단중입력">[19]!단중입력</definedName>
    <definedName name="더하기">[5]DATE!$J$24:$J$85</definedName>
    <definedName name="도급">[20]기자재비!#REF!</definedName>
    <definedName name="도레미">[21]현장조사!$J$25</definedName>
    <definedName name="도배공">#REF!</definedName>
    <definedName name="도장공">'[22]개별직종노임단가(2002.5)'!$C$29</definedName>
    <definedName name="드라이브파이프">[12]기초단가!$B$29</definedName>
    <definedName name="드라이브파이프슈">[12]기초단가!$B$28</definedName>
    <definedName name="드라이브파이프헤드">[12]기초단가!$B$27</definedName>
    <definedName name="등록_시작">[6]!등록_시작</definedName>
    <definedName name="등록_취소">[6]!등록_취소</definedName>
    <definedName name="롤러유효다짐폭다짐속도">#REF!</definedName>
    <definedName name="마감선">#REF!</definedName>
    <definedName name="맨홀규격">[23]단위수량!$A$3:$Q$7</definedName>
    <definedName name="맨홀호수">#REF!</definedName>
    <definedName name="메인_메뉴호출">[24]!메인_메뉴호출</definedName>
    <definedName name="메인_시작">[6]!메인_시작</definedName>
    <definedName name="메탈크라운">[12]기초단가!$B$26</definedName>
    <definedName name="모빌유">[12]기초단가!$B$33</definedName>
    <definedName name="목도">#REF!</definedName>
    <definedName name="무선안테나공">#REF!</definedName>
    <definedName name="물량집계">[6]!물량집계</definedName>
    <definedName name="미장공">'[22]개별직종노임단가(2002.5)'!$C$19</definedName>
    <definedName name="밀크몰탈">#REF!</definedName>
    <definedName name="바보">[21]현장조사!$J$51</definedName>
    <definedName name="방류펌프">#REF!</definedName>
    <definedName name="방수공">'[22]개별직종노임단가(2002.5)'!$C$20</definedName>
    <definedName name="배관공">'[22]개별직종노임단가(2002.5)'!$C$26</definedName>
    <definedName name="배전전공">#REF!</definedName>
    <definedName name="배전활선전공">#REF!</definedName>
    <definedName name="배토판19ton">"Picture 11"</definedName>
    <definedName name="배토판32ton">"Picture 10"</definedName>
    <definedName name="벌목공">#REF!</definedName>
    <definedName name="벽돌제작공">#REF!</definedName>
    <definedName name="보오링공">[13]일위대가!#REF!</definedName>
    <definedName name="보온공">#REF!</definedName>
    <definedName name="보일러공">#REF!</definedName>
    <definedName name="보통선원">#REF!</definedName>
    <definedName name="보통인부">'[22]개별직종노임단가(2002.5)'!$C$74</definedName>
    <definedName name="복사1줄">#REF!</definedName>
    <definedName name="복사2줄">#REF!</definedName>
    <definedName name="복사3줄">#REF!</definedName>
    <definedName name="부지매입비">[25]공비대비!#REF!</definedName>
    <definedName name="비계공">'[22]개별직종노임단가(2002.5)'!$C$14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샘플러">[12]기초단가!$B$31</definedName>
    <definedName name="샷시공">#REF!</definedName>
    <definedName name="석공">#REF!</definedName>
    <definedName name="선부">#REF!</definedName>
    <definedName name="소켓무게">[26]DATE!$G$24:$G$79</definedName>
    <definedName name="송전전공">#REF!</definedName>
    <definedName name="송전활선전공">#REF!</definedName>
    <definedName name="숙박비">[11]설계기준!#REF!</definedName>
    <definedName name="슈">[12]기초단가!$B$30</definedName>
    <definedName name="시공이음H">[23]단위수량!$G$10</definedName>
    <definedName name="시공측량사">#REF!</definedName>
    <definedName name="시공측량사조수">#REF!</definedName>
    <definedName name="시험관련기사">#REF!</definedName>
    <definedName name="시험관련산업기사">#REF!</definedName>
    <definedName name="시험보조수">#REF!</definedName>
    <definedName name="식비">[11]설계기준!#REF!</definedName>
    <definedName name="안">#REF!</definedName>
    <definedName name="알씨밀크">#REF!</definedName>
    <definedName name="여과지동">[27]여과지동!$F$3:$AS$80</definedName>
    <definedName name="여비">[11]설계기준!#REF!</definedName>
    <definedName name="연마공">'[22]개별직종노임단가(2002.5)'!$C$23</definedName>
    <definedName name="연장">[11]설계기준!#REF!</definedName>
    <definedName name="와이어">#REF!</definedName>
    <definedName name="와촌면">#REF!</definedName>
    <definedName name="용접공">'[22]개별직종노임단가(2002.5)'!$C$97</definedName>
    <definedName name="운반차운전사">#REF!</definedName>
    <definedName name="운전사">#REF!</definedName>
    <definedName name="위생공">#REF!</definedName>
    <definedName name="유리공">#REF!</definedName>
    <definedName name="이급측량사">[13]일위대가!#REF!</definedName>
    <definedName name="이형관">[5]DATE!$B$24:$B$85</definedName>
    <definedName name="인력">#REF!</definedName>
    <definedName name="인버트두께">[23]단위수량!$C$10</definedName>
    <definedName name="인부">[13]일위대가!#REF!</definedName>
    <definedName name="일경">#REF!</definedName>
    <definedName name="일급측량사">[13]일위대가!#REF!</definedName>
    <definedName name="일노">#REF!</definedName>
    <definedName name="일위대가">#REF!</definedName>
    <definedName name="일위목록">[28]일위목록!$A$6:$J$62</definedName>
    <definedName name="일제">#REF!</definedName>
    <definedName name="자동차OD">[21]현장조사!$J$25</definedName>
    <definedName name="자료">[27]기초자료!$A$3:$X$80</definedName>
    <definedName name="작업반장">#REF!</definedName>
    <definedName name="잠수부">#REF!</definedName>
    <definedName name="저압케이블전공">#REF!</definedName>
    <definedName name="전기내역서">#REF!</definedName>
    <definedName name="절단공">#REF!</definedName>
    <definedName name="접지봉설치F189">[29]신호등일위대가!#REF!</definedName>
    <definedName name="접지봉설치H189">[29]신호등일위대가!#REF!</definedName>
    <definedName name="접지봉설치J189">[29]신호등일위대가!#REF!</definedName>
    <definedName name="정모">[8]약품공급2!#REF!</definedName>
    <definedName name="제도사">#REF!</definedName>
    <definedName name="제방설계용역비">[11]내역1!#REF!</definedName>
    <definedName name="제어기F28">[29]신호등일위대가!#REF!</definedName>
    <definedName name="제어기H28">[29]신호등일위대가!#REF!</definedName>
    <definedName name="제어기J28">[29]신호등일위대가!#REF!</definedName>
    <definedName name="제어기좌대F15">[29]신호등일위대가!#REF!</definedName>
    <definedName name="제어기좌대H15">[29]신호등일위대가!#REF!</definedName>
    <definedName name="제어기좌대J15">[29]신호등일위대가!#REF!</definedName>
    <definedName name="제철축로공">#REF!</definedName>
    <definedName name="조경공">#REF!</definedName>
    <definedName name="조달수수료">#REF!</definedName>
    <definedName name="조력공">#REF!</definedName>
    <definedName name="조림인부">#REF!</definedName>
    <definedName name="조적공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기능">#REF!</definedName>
    <definedName name="중급기능사">[13]일위대가!#REF!</definedName>
    <definedName name="중급기술자">[13]일위대가!#REF!</definedName>
    <definedName name="중급기술자노무비">'[14]용역비내역-진짜'!#REF!</definedName>
    <definedName name="지도중급기능">#REF!</definedName>
    <definedName name="지붕잇기공">#REF!</definedName>
    <definedName name="지적기능사">#REF!</definedName>
    <definedName name="지적기능산업기사">#REF!</definedName>
    <definedName name="지적기사">#REF!</definedName>
    <definedName name="지적도복사">[11]설계기준!#REF!</definedName>
    <definedName name="지적산업기사">#REF!</definedName>
    <definedName name="지질조사보링공">#REF!</definedName>
    <definedName name="지하시설물도작성">[30]지하시설물작성!#REF!</definedName>
    <definedName name="진량읍">#REF!</definedName>
    <definedName name="차광막F22">[29]신호등일위대가!#REF!</definedName>
    <definedName name="차광막H22">[29]신호등일위대가!#REF!</definedName>
    <definedName name="차광막J22">[29]신호등일위대가!#REF!</definedName>
    <definedName name="차집관거단가">[25]공비대비!#REF!</definedName>
    <definedName name="착암공">'[22]개별직종노임단가(2002.5)'!$C$36</definedName>
    <definedName name="창호목공">#REF!</definedName>
    <definedName name="책임측량사">[13]일위대가!#REF!</definedName>
    <definedName name="철골공">'[22]개별직종노임단가(2002.5)'!$C$6</definedName>
    <definedName name="철공">'[22]개별직종노임단가(2002.5)'!$C$7</definedName>
    <definedName name="철근공">'[22]개별직종노임단가(2002.5)'!$C$8</definedName>
    <definedName name="철도신호공">#REF!</definedName>
    <definedName name="철도용접공">#REF!</definedName>
    <definedName name="철판공">#REF!</definedName>
    <definedName name="초급">#REF!</definedName>
    <definedName name="초급기능">#REF!</definedName>
    <definedName name="초급기능사">[13]일위대가!#REF!</definedName>
    <definedName name="초급기술자">[13]일위대가!#REF!</definedName>
    <definedName name="초급기술자노무비">'[14]용역비내역-진짜'!#REF!</definedName>
    <definedName name="총">#REF!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치장벽돌공">#REF!</definedName>
    <definedName name="코_아_튜_브">[12]기초단가!$B$25</definedName>
    <definedName name="코딩">[21]현장조사!$J$51</definedName>
    <definedName name="코킹공">#REF!</definedName>
    <definedName name="콘크리트공">'[22]개별직종노임단가(2002.5)'!$C$24</definedName>
    <definedName name="콘크리트타석">[11]설계기준!#REF!</definedName>
    <definedName name="콘크리트타설">[11]설계기준!#REF!</definedName>
    <definedName name="타일공">#REF!</definedName>
    <definedName name="터널동발공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#REF!</definedName>
    <definedName name="특급기술자">[13]일위대가!#REF!</definedName>
    <definedName name="특급기술자노무비">'[14]용역비내역-진짜'!#REF!</definedName>
    <definedName name="특별인부">'[22]개별직종노임단가(2002.5)'!$C$73</definedName>
    <definedName name="특수비계공">#REF!</definedName>
    <definedName name="특수인부">[13]일위대가!#REF!</definedName>
    <definedName name="판넬조립공">#REF!</definedName>
    <definedName name="펌프장">[8]약품공급2!#REF!</definedName>
    <definedName name="평균높이">#REF!</definedName>
    <definedName name="포설공">#REF!</definedName>
    <definedName name="포장공">'[22]개별직종노임단가(2002.5)'!$C$37</definedName>
    <definedName name="폴리머몰탈">#REF!</definedName>
    <definedName name="표석">[11]설계기준!#REF!</definedName>
    <definedName name="프로그램.메인_메뉴호출">[19]!프로그램.메인_메뉴호출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복두께">[23]단위수량!$C$12</definedName>
    <definedName name="하양읍">#REF!</definedName>
    <definedName name="할석공">#REF!</definedName>
    <definedName name="함석공">#REF!</definedName>
    <definedName name="현도사">#REF!</definedName>
    <definedName name="현지교통비">[11]설계기준!#REF!</definedName>
    <definedName name="형상">[5]DATE!$D$24:$D$85</definedName>
    <definedName name="형틀목공">'[22]개별직종노임단가(2002.5)'!$C$4</definedName>
    <definedName name="화약취급공">#REF!</definedName>
    <definedName name="휘발유">[12]기초단가!$B$34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3" l="1"/>
  <c r="C19" i="13"/>
  <c r="C20" i="13"/>
  <c r="C21" i="13"/>
  <c r="C22" i="13"/>
  <c r="C23" i="13"/>
  <c r="I101" i="1"/>
  <c r="J101" i="1" s="1"/>
  <c r="K8" i="1"/>
  <c r="L8" i="1" s="1"/>
  <c r="K85" i="1"/>
  <c r="L85" i="1" s="1"/>
  <c r="K184" i="1"/>
  <c r="L184" i="1" s="1"/>
  <c r="K190" i="1"/>
  <c r="L190" i="1" s="1"/>
  <c r="K246" i="1"/>
  <c r="L246" i="1" s="1"/>
  <c r="I248" i="1"/>
  <c r="J248" i="1" s="1"/>
  <c r="K19" i="1"/>
  <c r="L19" i="1" s="1"/>
  <c r="G24" i="1"/>
  <c r="H24" i="1" s="1"/>
  <c r="K24" i="1"/>
  <c r="L24" i="1" s="1"/>
  <c r="G25" i="1"/>
  <c r="H25" i="1" s="1"/>
  <c r="K25" i="1"/>
  <c r="L25" i="1" s="1"/>
  <c r="G26" i="1"/>
  <c r="H26" i="1" s="1"/>
  <c r="K26" i="1"/>
  <c r="L26" i="1" s="1"/>
  <c r="G27" i="1"/>
  <c r="H27" i="1" s="1"/>
  <c r="K27" i="1"/>
  <c r="L27" i="1" s="1"/>
  <c r="G47" i="1"/>
  <c r="H47" i="1" s="1"/>
  <c r="K47" i="1"/>
  <c r="L47" i="1" s="1"/>
  <c r="G48" i="1"/>
  <c r="H48" i="1" s="1"/>
  <c r="K48" i="1"/>
  <c r="L48" i="1" s="1"/>
  <c r="G49" i="1"/>
  <c r="H49" i="1" s="1"/>
  <c r="K49" i="1"/>
  <c r="L49" i="1" s="1"/>
  <c r="K78" i="1"/>
  <c r="L78" i="1" s="1"/>
  <c r="K79" i="1"/>
  <c r="L79" i="1" s="1"/>
  <c r="K80" i="1"/>
  <c r="L80" i="1" s="1"/>
  <c r="K81" i="1"/>
  <c r="L81" i="1" s="1"/>
  <c r="K101" i="1"/>
  <c r="L101" i="1" s="1"/>
  <c r="K104" i="1"/>
  <c r="L104" i="1" s="1"/>
  <c r="K105" i="1"/>
  <c r="L105" i="1" s="1"/>
  <c r="K132" i="1"/>
  <c r="L132" i="1" s="1"/>
  <c r="K133" i="1"/>
  <c r="L133" i="1" s="1"/>
  <c r="K134" i="1"/>
  <c r="L134" i="1" s="1"/>
  <c r="K152" i="1"/>
  <c r="L152" i="1" s="1"/>
  <c r="K153" i="1"/>
  <c r="L153" i="1" s="1"/>
  <c r="K154" i="1"/>
  <c r="L154" i="1" s="1"/>
  <c r="K207" i="1"/>
  <c r="L207" i="1" s="1"/>
  <c r="K208" i="1"/>
  <c r="L208" i="1" s="1"/>
  <c r="K213" i="1"/>
  <c r="L213" i="1" s="1"/>
  <c r="K214" i="1"/>
  <c r="L214" i="1" s="1"/>
  <c r="K215" i="1"/>
  <c r="L215" i="1" s="1"/>
  <c r="K216" i="1"/>
  <c r="L216" i="1" s="1"/>
  <c r="K217" i="1"/>
  <c r="L217" i="1" s="1"/>
  <c r="K223" i="1"/>
  <c r="L223" i="1" s="1"/>
  <c r="K225" i="1"/>
  <c r="L225" i="1" s="1"/>
  <c r="K226" i="1"/>
  <c r="L226" i="1" s="1"/>
  <c r="K227" i="1"/>
  <c r="L227" i="1" s="1"/>
  <c r="K236" i="1"/>
  <c r="L236" i="1" s="1"/>
  <c r="G237" i="1"/>
  <c r="H237" i="1" s="1"/>
  <c r="K237" i="1"/>
  <c r="L237" i="1" s="1"/>
  <c r="G238" i="1"/>
  <c r="H238" i="1" s="1"/>
  <c r="K238" i="1"/>
  <c r="L238" i="1" s="1"/>
  <c r="G239" i="1"/>
  <c r="H239" i="1" s="1"/>
  <c r="K239" i="1"/>
  <c r="L239" i="1" s="1"/>
  <c r="I240" i="1"/>
  <c r="J240" i="1" s="1"/>
  <c r="K240" i="1"/>
  <c r="L240" i="1" s="1"/>
  <c r="I241" i="1"/>
  <c r="J241" i="1" s="1"/>
  <c r="K241" i="1"/>
  <c r="L241" i="1" s="1"/>
  <c r="K242" i="1"/>
  <c r="L242" i="1" s="1"/>
  <c r="G243" i="1"/>
  <c r="H243" i="1" s="1"/>
  <c r="K243" i="1"/>
  <c r="L243" i="1" s="1"/>
  <c r="K244" i="1"/>
  <c r="L244" i="1" s="1"/>
  <c r="G278" i="1"/>
  <c r="I278" i="1"/>
  <c r="J278" i="1" s="1"/>
  <c r="I280" i="1"/>
  <c r="J280" i="1" s="1"/>
  <c r="G281" i="1"/>
  <c r="H281" i="1" s="1"/>
  <c r="I281" i="1"/>
  <c r="J281" i="1" s="1"/>
  <c r="G282" i="1"/>
  <c r="K9" i="1"/>
  <c r="L9" i="1" s="1"/>
  <c r="G10" i="1"/>
  <c r="H10" i="1" s="1"/>
  <c r="K10" i="1"/>
  <c r="L10" i="1" s="1"/>
  <c r="I11" i="1"/>
  <c r="J11" i="1" s="1"/>
  <c r="K11" i="1"/>
  <c r="L11" i="1" s="1"/>
  <c r="K16" i="1"/>
  <c r="L16" i="1" s="1"/>
  <c r="K18" i="1"/>
  <c r="L18" i="1" s="1"/>
  <c r="K30" i="1"/>
  <c r="L30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42" i="1"/>
  <c r="L42" i="1" s="1"/>
  <c r="K169" i="1"/>
  <c r="L169" i="1" s="1"/>
  <c r="G170" i="1"/>
  <c r="H170" i="1" s="1"/>
  <c r="K170" i="1"/>
  <c r="L170" i="1" s="1"/>
  <c r="G171" i="1"/>
  <c r="K171" i="1"/>
  <c r="L171" i="1" s="1"/>
  <c r="K172" i="1"/>
  <c r="L172" i="1" s="1"/>
  <c r="I173" i="1"/>
  <c r="J173" i="1" s="1"/>
  <c r="K174" i="1"/>
  <c r="L174" i="1" s="1"/>
  <c r="G175" i="1"/>
  <c r="H175" i="1" s="1"/>
  <c r="K175" i="1"/>
  <c r="L175" i="1" s="1"/>
  <c r="K177" i="1"/>
  <c r="L177" i="1" s="1"/>
  <c r="K178" i="1"/>
  <c r="L178" i="1" s="1"/>
  <c r="K179" i="1"/>
  <c r="L179" i="1" s="1"/>
  <c r="K185" i="1"/>
  <c r="L185" i="1" s="1"/>
  <c r="K186" i="1"/>
  <c r="L186" i="1" s="1"/>
  <c r="K187" i="1"/>
  <c r="L187" i="1" s="1"/>
  <c r="K188" i="1"/>
  <c r="L188" i="1" s="1"/>
  <c r="K191" i="1"/>
  <c r="L191" i="1" s="1"/>
  <c r="K192" i="1"/>
  <c r="L192" i="1" s="1"/>
  <c r="G197" i="1"/>
  <c r="H197" i="1" s="1"/>
  <c r="K197" i="1"/>
  <c r="L197" i="1" s="1"/>
  <c r="K198" i="1"/>
  <c r="L198" i="1" s="1"/>
  <c r="I245" i="1"/>
  <c r="J245" i="1" s="1"/>
  <c r="I246" i="1"/>
  <c r="J246" i="1" s="1"/>
  <c r="I247" i="1"/>
  <c r="J247" i="1" s="1"/>
  <c r="K248" i="1"/>
  <c r="L248" i="1" s="1"/>
  <c r="K82" i="1"/>
  <c r="L82" i="1" s="1"/>
  <c r="E4" i="1"/>
  <c r="K189" i="1"/>
  <c r="L189" i="1" s="1"/>
  <c r="E228" i="1"/>
  <c r="F228" i="1"/>
  <c r="E229" i="1"/>
  <c r="E257" i="1"/>
  <c r="F257" i="1"/>
  <c r="J259" i="1"/>
  <c r="E260" i="1"/>
  <c r="J260" i="1"/>
  <c r="E261" i="1"/>
  <c r="H261" i="1"/>
  <c r="E262" i="1"/>
  <c r="E274" i="1"/>
  <c r="F274" i="1"/>
  <c r="E277" i="1"/>
  <c r="L277" i="1"/>
  <c r="L278" i="1"/>
  <c r="E279" i="1"/>
  <c r="L280" i="1"/>
  <c r="L281" i="1"/>
  <c r="L282" i="1"/>
  <c r="L279" i="1" s="1"/>
  <c r="E283" i="1"/>
  <c r="L283" i="1"/>
  <c r="E284" i="1"/>
  <c r="E285" i="1"/>
  <c r="G286" i="1"/>
  <c r="I286" i="1"/>
  <c r="J286" i="1" s="1"/>
  <c r="K286" i="1"/>
  <c r="L286" i="1" s="1"/>
  <c r="E287" i="1"/>
  <c r="F287" i="1"/>
  <c r="E15" i="15"/>
  <c r="G15" i="15" s="1"/>
  <c r="E286" i="1" l="1"/>
  <c r="E278" i="1"/>
  <c r="F281" i="1"/>
  <c r="G245" i="1"/>
  <c r="I9" i="1"/>
  <c r="J9" i="1" s="1"/>
  <c r="I187" i="1"/>
  <c r="J187" i="1" s="1"/>
  <c r="I83" i="1"/>
  <c r="J83" i="1" s="1"/>
  <c r="K159" i="1"/>
  <c r="L159" i="1" s="1"/>
  <c r="I282" i="1"/>
  <c r="J282" i="1" s="1"/>
  <c r="J279" i="1" s="1"/>
  <c r="G172" i="1"/>
  <c r="K77" i="1"/>
  <c r="L77" i="1" s="1"/>
  <c r="E281" i="1"/>
  <c r="H259" i="1"/>
  <c r="G195" i="1"/>
  <c r="G242" i="1"/>
  <c r="K212" i="1"/>
  <c r="L212" i="1" s="1"/>
  <c r="G236" i="1"/>
  <c r="K196" i="1"/>
  <c r="L196" i="1" s="1"/>
  <c r="K195" i="1"/>
  <c r="L195" i="1" s="1"/>
  <c r="G280" i="1"/>
  <c r="K14" i="1"/>
  <c r="L14" i="1" s="1"/>
  <c r="I10" i="1"/>
  <c r="J277" i="1"/>
  <c r="K12" i="1"/>
  <c r="L12" i="1" s="1"/>
  <c r="H282" i="1"/>
  <c r="H260" i="1"/>
  <c r="F261" i="1"/>
  <c r="L262" i="1"/>
  <c r="I84" i="1"/>
  <c r="J84" i="1" s="1"/>
  <c r="I41" i="1"/>
  <c r="J41" i="1" s="1"/>
  <c r="I43" i="1"/>
  <c r="J43" i="1" s="1"/>
  <c r="I188" i="1"/>
  <c r="J188" i="1" s="1"/>
  <c r="I38" i="1"/>
  <c r="J38" i="1" s="1"/>
  <c r="I35" i="1"/>
  <c r="J35" i="1" s="1"/>
  <c r="K17" i="1"/>
  <c r="L17" i="1" s="1"/>
  <c r="I186" i="1"/>
  <c r="J186" i="1" s="1"/>
  <c r="H286" i="1"/>
  <c r="F286" i="1" s="1"/>
  <c r="H278" i="1"/>
  <c r="H171" i="1"/>
  <c r="I191" i="1"/>
  <c r="J191" i="1" s="1"/>
  <c r="I177" i="1"/>
  <c r="J177" i="1" s="1"/>
  <c r="I190" i="1"/>
  <c r="J190" i="1" s="1"/>
  <c r="K13" i="1"/>
  <c r="L13" i="1" s="1"/>
  <c r="K15" i="1"/>
  <c r="L15" i="1" s="1"/>
  <c r="I179" i="1"/>
  <c r="J179" i="1" s="1"/>
  <c r="I167" i="1"/>
  <c r="J167" i="1" s="1"/>
  <c r="I46" i="1"/>
  <c r="J46" i="1" s="1"/>
  <c r="K31" i="1"/>
  <c r="L31" i="1" s="1"/>
  <c r="K231" i="1"/>
  <c r="L231" i="1" s="1"/>
  <c r="I172" i="1"/>
  <c r="J172" i="1" s="1"/>
  <c r="I171" i="1"/>
  <c r="J171" i="1" s="1"/>
  <c r="I33" i="1"/>
  <c r="J33" i="1" s="1"/>
  <c r="I192" i="1"/>
  <c r="J192" i="1" s="1"/>
  <c r="I37" i="1"/>
  <c r="J37" i="1" s="1"/>
  <c r="I235" i="1"/>
  <c r="J235" i="1" s="1"/>
  <c r="I231" i="1"/>
  <c r="J231" i="1" s="1"/>
  <c r="I134" i="1"/>
  <c r="J134" i="1" s="1"/>
  <c r="I78" i="1"/>
  <c r="J78" i="1" s="1"/>
  <c r="K247" i="1"/>
  <c r="L247" i="1" s="1"/>
  <c r="K245" i="1"/>
  <c r="L245" i="1" s="1"/>
  <c r="E282" i="1" l="1"/>
  <c r="J276" i="1"/>
  <c r="F282" i="1"/>
  <c r="I213" i="1"/>
  <c r="J213" i="1" s="1"/>
  <c r="I170" i="1"/>
  <c r="I49" i="1"/>
  <c r="I17" i="1"/>
  <c r="J17" i="1" s="1"/>
  <c r="I198" i="1"/>
  <c r="J198" i="1" s="1"/>
  <c r="I45" i="1"/>
  <c r="J45" i="1" s="1"/>
  <c r="I169" i="1"/>
  <c r="J169" i="1" s="1"/>
  <c r="I14" i="1"/>
  <c r="J14" i="1" s="1"/>
  <c r="I178" i="1"/>
  <c r="J178" i="1" s="1"/>
  <c r="I189" i="1"/>
  <c r="J189" i="1" s="1"/>
  <c r="I193" i="1"/>
  <c r="J193" i="1" s="1"/>
  <c r="I226" i="1"/>
  <c r="J226" i="1" s="1"/>
  <c r="I196" i="1"/>
  <c r="J196" i="1" s="1"/>
  <c r="I195" i="1"/>
  <c r="J195" i="1" s="1"/>
  <c r="I217" i="1"/>
  <c r="J217" i="1" s="1"/>
  <c r="K158" i="1"/>
  <c r="L158" i="1" s="1"/>
  <c r="I129" i="1"/>
  <c r="J129" i="1" s="1"/>
  <c r="J10" i="1"/>
  <c r="F10" i="1" s="1"/>
  <c r="E10" i="1"/>
  <c r="I36" i="1"/>
  <c r="J36" i="1" s="1"/>
  <c r="E280" i="1"/>
  <c r="H280" i="1"/>
  <c r="H195" i="1"/>
  <c r="K155" i="1"/>
  <c r="L155" i="1" s="1"/>
  <c r="I233" i="1"/>
  <c r="J233" i="1" s="1"/>
  <c r="I225" i="1"/>
  <c r="J225" i="1" s="1"/>
  <c r="I232" i="1"/>
  <c r="J232" i="1" s="1"/>
  <c r="I214" i="1"/>
  <c r="J214" i="1" s="1"/>
  <c r="I40" i="1"/>
  <c r="J40" i="1" s="1"/>
  <c r="I44" i="1"/>
  <c r="J44" i="1" s="1"/>
  <c r="I34" i="1"/>
  <c r="J34" i="1" s="1"/>
  <c r="I79" i="1"/>
  <c r="J79" i="1" s="1"/>
  <c r="I131" i="1"/>
  <c r="J131" i="1" s="1"/>
  <c r="K6" i="1"/>
  <c r="L6" i="1" s="1"/>
  <c r="E172" i="1"/>
  <c r="H172" i="1"/>
  <c r="F172" i="1" s="1"/>
  <c r="I22" i="1"/>
  <c r="J22" i="1" s="1"/>
  <c r="I132" i="1"/>
  <c r="J132" i="1" s="1"/>
  <c r="I166" i="1"/>
  <c r="J166" i="1" s="1"/>
  <c r="I227" i="1"/>
  <c r="J227" i="1" s="1"/>
  <c r="K173" i="1"/>
  <c r="L173" i="1" s="1"/>
  <c r="K7" i="1"/>
  <c r="L7" i="1" s="1"/>
  <c r="K156" i="1"/>
  <c r="L156" i="1" s="1"/>
  <c r="I55" i="1"/>
  <c r="J55" i="1" s="1"/>
  <c r="I128" i="1"/>
  <c r="J128" i="1" s="1"/>
  <c r="I197" i="1"/>
  <c r="I216" i="1"/>
  <c r="J216" i="1" s="1"/>
  <c r="I39" i="1"/>
  <c r="J39" i="1" s="1"/>
  <c r="K5" i="1"/>
  <c r="L5" i="1" s="1"/>
  <c r="H236" i="1"/>
  <c r="E171" i="1"/>
  <c r="K157" i="1"/>
  <c r="L157" i="1" s="1"/>
  <c r="I215" i="1"/>
  <c r="J215" i="1" s="1"/>
  <c r="I133" i="1"/>
  <c r="J133" i="1" s="1"/>
  <c r="I239" i="1"/>
  <c r="I174" i="1"/>
  <c r="J174" i="1" s="1"/>
  <c r="I168" i="1"/>
  <c r="J168" i="1" s="1"/>
  <c r="F171" i="1"/>
  <c r="J283" i="1"/>
  <c r="K180" i="1"/>
  <c r="L180" i="1" s="1"/>
  <c r="I15" i="1"/>
  <c r="J15" i="1" s="1"/>
  <c r="I87" i="1"/>
  <c r="J87" i="1" s="1"/>
  <c r="G9" i="1"/>
  <c r="F278" i="1"/>
  <c r="H277" i="1"/>
  <c r="I18" i="1"/>
  <c r="J18" i="1" s="1"/>
  <c r="K183" i="1"/>
  <c r="L183" i="1" s="1"/>
  <c r="I86" i="1"/>
  <c r="J86" i="1" s="1"/>
  <c r="I32" i="1"/>
  <c r="J32" i="1" s="1"/>
  <c r="I184" i="1"/>
  <c r="J184" i="1" s="1"/>
  <c r="I185" i="1"/>
  <c r="J185" i="1" s="1"/>
  <c r="I42" i="1"/>
  <c r="J42" i="1" s="1"/>
  <c r="L260" i="1"/>
  <c r="F260" i="1" s="1"/>
  <c r="F262" i="1"/>
  <c r="L259" i="1"/>
  <c r="F259" i="1" s="1"/>
  <c r="I80" i="1"/>
  <c r="J80" i="1" s="1"/>
  <c r="I234" i="1"/>
  <c r="J234" i="1" s="1"/>
  <c r="I176" i="1"/>
  <c r="J176" i="1" s="1"/>
  <c r="I82" i="1"/>
  <c r="J82" i="1" s="1"/>
  <c r="I85" i="1"/>
  <c r="J85" i="1" s="1"/>
  <c r="H245" i="1"/>
  <c r="F245" i="1" s="1"/>
  <c r="E245" i="1"/>
  <c r="H242" i="1"/>
  <c r="K233" i="1"/>
  <c r="L233" i="1" s="1"/>
  <c r="I77" i="1" l="1"/>
  <c r="J77" i="1" s="1"/>
  <c r="J49" i="1"/>
  <c r="F49" i="1" s="1"/>
  <c r="E49" i="1"/>
  <c r="J170" i="1"/>
  <c r="F170" i="1" s="1"/>
  <c r="E170" i="1"/>
  <c r="F195" i="1"/>
  <c r="E195" i="1"/>
  <c r="G46" i="1"/>
  <c r="K181" i="1"/>
  <c r="L181" i="1" s="1"/>
  <c r="K182" i="1"/>
  <c r="L182" i="1" s="1"/>
  <c r="F280" i="1"/>
  <c r="H279" i="1"/>
  <c r="F279" i="1" s="1"/>
  <c r="K232" i="1"/>
  <c r="L232" i="1" s="1"/>
  <c r="H283" i="1"/>
  <c r="F277" i="1"/>
  <c r="G101" i="1"/>
  <c r="I130" i="1"/>
  <c r="J130" i="1" s="1"/>
  <c r="I25" i="1"/>
  <c r="H276" i="1"/>
  <c r="J197" i="1"/>
  <c r="F197" i="1" s="1"/>
  <c r="E197" i="1"/>
  <c r="I21" i="1"/>
  <c r="J21" i="1" s="1"/>
  <c r="K234" i="1"/>
  <c r="L234" i="1" s="1"/>
  <c r="G11" i="1"/>
  <c r="K102" i="1"/>
  <c r="L102" i="1" s="1"/>
  <c r="I211" i="1"/>
  <c r="J211" i="1" s="1"/>
  <c r="G173" i="1"/>
  <c r="I13" i="1"/>
  <c r="J13" i="1" s="1"/>
  <c r="I16" i="1"/>
  <c r="J16" i="1" s="1"/>
  <c r="H9" i="1"/>
  <c r="F9" i="1" s="1"/>
  <c r="E9" i="1"/>
  <c r="I81" i="1"/>
  <c r="J81" i="1" s="1"/>
  <c r="K235" i="1"/>
  <c r="L235" i="1" s="1"/>
  <c r="G154" i="1"/>
  <c r="J239" i="1"/>
  <c r="F239" i="1" s="1"/>
  <c r="E239" i="1"/>
  <c r="G198" i="1"/>
  <c r="I54" i="1"/>
  <c r="J54" i="1" s="1"/>
  <c r="I238" i="1"/>
  <c r="I125" i="1"/>
  <c r="J125" i="1" s="1"/>
  <c r="I7" i="1"/>
  <c r="J7" i="1" s="1"/>
  <c r="I6" i="1"/>
  <c r="J6" i="1" s="1"/>
  <c r="I5" i="1"/>
  <c r="J5" i="1" s="1"/>
  <c r="I8" i="1"/>
  <c r="J8" i="1" s="1"/>
  <c r="G174" i="1"/>
  <c r="I124" i="1"/>
  <c r="J124" i="1" s="1"/>
  <c r="K193" i="1"/>
  <c r="L193" i="1" s="1"/>
  <c r="K103" i="1"/>
  <c r="L103" i="1" s="1"/>
  <c r="G8" i="1"/>
  <c r="K176" i="1"/>
  <c r="L176" i="1" s="1"/>
  <c r="I223" i="1"/>
  <c r="J223" i="1" s="1"/>
  <c r="I152" i="1"/>
  <c r="J152" i="1" s="1"/>
  <c r="G169" i="1"/>
  <c r="J285" i="1"/>
  <c r="I212" i="1"/>
  <c r="J212" i="1" s="1"/>
  <c r="I210" i="1"/>
  <c r="J210" i="1" s="1"/>
  <c r="I20" i="1"/>
  <c r="J20" i="1" s="1"/>
  <c r="I236" i="1" l="1"/>
  <c r="G105" i="1"/>
  <c r="K86" i="1"/>
  <c r="L86" i="1" s="1"/>
  <c r="H101" i="1"/>
  <c r="F101" i="1" s="1"/>
  <c r="E101" i="1"/>
  <c r="G45" i="1"/>
  <c r="G186" i="1"/>
  <c r="K87" i="1"/>
  <c r="L87" i="1" s="1"/>
  <c r="H154" i="1"/>
  <c r="G153" i="1"/>
  <c r="G188" i="1"/>
  <c r="K210" i="1"/>
  <c r="L210" i="1" s="1"/>
  <c r="G43" i="1"/>
  <c r="G16" i="1"/>
  <c r="G152" i="1"/>
  <c r="K23" i="1"/>
  <c r="L23" i="1" s="1"/>
  <c r="G178" i="1"/>
  <c r="K230" i="1"/>
  <c r="L230" i="1" s="1"/>
  <c r="G78" i="1"/>
  <c r="I165" i="1"/>
  <c r="J165" i="1" s="1"/>
  <c r="I67" i="1"/>
  <c r="J67" i="1" s="1"/>
  <c r="I69" i="1"/>
  <c r="J69" i="1" s="1"/>
  <c r="I127" i="1"/>
  <c r="J127" i="1" s="1"/>
  <c r="E238" i="1"/>
  <c r="J238" i="1"/>
  <c r="F238" i="1" s="1"/>
  <c r="G167" i="1"/>
  <c r="G37" i="1"/>
  <c r="E173" i="1"/>
  <c r="H173" i="1"/>
  <c r="F173" i="1" s="1"/>
  <c r="K39" i="1"/>
  <c r="L39" i="1" s="1"/>
  <c r="I175" i="1"/>
  <c r="K44" i="1"/>
  <c r="L44" i="1" s="1"/>
  <c r="I237" i="1"/>
  <c r="K194" i="1"/>
  <c r="L194" i="1" s="1"/>
  <c r="K29" i="1"/>
  <c r="L29" i="1" s="1"/>
  <c r="I47" i="1"/>
  <c r="I243" i="1"/>
  <c r="E169" i="1"/>
  <c r="H169" i="1"/>
  <c r="F169" i="1" s="1"/>
  <c r="G38" i="1"/>
  <c r="I194" i="1"/>
  <c r="J194" i="1" s="1"/>
  <c r="I158" i="1"/>
  <c r="J158" i="1" s="1"/>
  <c r="G52" i="1"/>
  <c r="G191" i="1"/>
  <c r="G176" i="1"/>
  <c r="G35" i="1"/>
  <c r="G124" i="1"/>
  <c r="G177" i="1"/>
  <c r="I53" i="1"/>
  <c r="J53" i="1" s="1"/>
  <c r="E25" i="1"/>
  <c r="J25" i="1"/>
  <c r="F25" i="1" s="1"/>
  <c r="G190" i="1"/>
  <c r="I220" i="1"/>
  <c r="J220" i="1" s="1"/>
  <c r="H8" i="1"/>
  <c r="F8" i="1" s="1"/>
  <c r="E8" i="1"/>
  <c r="H46" i="1"/>
  <c r="K166" i="1"/>
  <c r="L166" i="1" s="1"/>
  <c r="K211" i="1"/>
  <c r="L211" i="1" s="1"/>
  <c r="K162" i="1"/>
  <c r="L162" i="1" s="1"/>
  <c r="K161" i="1"/>
  <c r="L161" i="1" s="1"/>
  <c r="K160" i="1"/>
  <c r="L160" i="1" s="1"/>
  <c r="K163" i="1"/>
  <c r="L163" i="1" s="1"/>
  <c r="K164" i="1"/>
  <c r="L164" i="1" s="1"/>
  <c r="K40" i="1"/>
  <c r="L40" i="1" s="1"/>
  <c r="K168" i="1"/>
  <c r="L168" i="1" s="1"/>
  <c r="G50" i="1"/>
  <c r="I159" i="1"/>
  <c r="J159" i="1" s="1"/>
  <c r="G232" i="1"/>
  <c r="K21" i="1"/>
  <c r="L21" i="1" s="1"/>
  <c r="I117" i="1"/>
  <c r="J117" i="1" s="1"/>
  <c r="I157" i="1"/>
  <c r="J157" i="1" s="1"/>
  <c r="I242" i="1"/>
  <c r="I155" i="1"/>
  <c r="J155" i="1" s="1"/>
  <c r="K22" i="1"/>
  <c r="L22" i="1" s="1"/>
  <c r="I23" i="1"/>
  <c r="J23" i="1" s="1"/>
  <c r="I230" i="1"/>
  <c r="J230" i="1" s="1"/>
  <c r="I30" i="1"/>
  <c r="J30" i="1" s="1"/>
  <c r="I31" i="1"/>
  <c r="J31" i="1" s="1"/>
  <c r="I19" i="1"/>
  <c r="J19" i="1" s="1"/>
  <c r="G104" i="1"/>
  <c r="G41" i="1"/>
  <c r="K124" i="1"/>
  <c r="L124" i="1" s="1"/>
  <c r="E198" i="1"/>
  <c r="H198" i="1"/>
  <c r="G51" i="1"/>
  <c r="H11" i="1"/>
  <c r="F11" i="1" s="1"/>
  <c r="E11" i="1"/>
  <c r="L284" i="1"/>
  <c r="F283" i="1"/>
  <c r="H285" i="1"/>
  <c r="K125" i="1"/>
  <c r="L125" i="1" s="1"/>
  <c r="G18" i="1"/>
  <c r="I183" i="1"/>
  <c r="J183" i="1" s="1"/>
  <c r="I180" i="1"/>
  <c r="J180" i="1" s="1"/>
  <c r="G33" i="1"/>
  <c r="I156" i="1"/>
  <c r="J156" i="1" s="1"/>
  <c r="E174" i="1"/>
  <c r="H174" i="1"/>
  <c r="F174" i="1" s="1"/>
  <c r="G17" i="1"/>
  <c r="G233" i="1"/>
  <c r="K130" i="1"/>
  <c r="L130" i="1" s="1"/>
  <c r="K131" i="1"/>
  <c r="L131" i="1" s="1"/>
  <c r="I116" i="1"/>
  <c r="J116" i="1" s="1"/>
  <c r="G187" i="1" l="1"/>
  <c r="J236" i="1"/>
  <c r="F236" i="1" s="1"/>
  <c r="E236" i="1"/>
  <c r="H233" i="1"/>
  <c r="F233" i="1" s="1"/>
  <c r="E233" i="1"/>
  <c r="E232" i="1"/>
  <c r="H232" i="1"/>
  <c r="F232" i="1" s="1"/>
  <c r="I119" i="1"/>
  <c r="J119" i="1" s="1"/>
  <c r="E177" i="1"/>
  <c r="H177" i="1"/>
  <c r="F177" i="1" s="1"/>
  <c r="K200" i="1"/>
  <c r="L200" i="1" s="1"/>
  <c r="J243" i="1"/>
  <c r="F243" i="1" s="1"/>
  <c r="E243" i="1"/>
  <c r="E18" i="1"/>
  <c r="H18" i="1"/>
  <c r="F18" i="1" s="1"/>
  <c r="K219" i="1"/>
  <c r="L219" i="1" s="1"/>
  <c r="I154" i="1"/>
  <c r="J175" i="1"/>
  <c r="E175" i="1"/>
  <c r="E37" i="1"/>
  <c r="H37" i="1"/>
  <c r="F37" i="1" s="1"/>
  <c r="I118" i="1"/>
  <c r="J118" i="1" s="1"/>
  <c r="H35" i="1"/>
  <c r="F35" i="1" s="1"/>
  <c r="E35" i="1"/>
  <c r="H52" i="1"/>
  <c r="E178" i="1"/>
  <c r="H178" i="1"/>
  <c r="F178" i="1" s="1"/>
  <c r="K218" i="1"/>
  <c r="L218" i="1" s="1"/>
  <c r="G40" i="1"/>
  <c r="I181" i="1"/>
  <c r="J181" i="1" s="1"/>
  <c r="I182" i="1"/>
  <c r="J182" i="1" s="1"/>
  <c r="G166" i="1"/>
  <c r="E78" i="1"/>
  <c r="H78" i="1"/>
  <c r="G192" i="1"/>
  <c r="G184" i="1"/>
  <c r="G44" i="1"/>
  <c r="K127" i="1"/>
  <c r="L127" i="1" s="1"/>
  <c r="H50" i="1"/>
  <c r="H17" i="1"/>
  <c r="F17" i="1" s="1"/>
  <c r="E17" i="1"/>
  <c r="G240" i="1"/>
  <c r="G36" i="1"/>
  <c r="E188" i="1"/>
  <c r="H188" i="1"/>
  <c r="F188" i="1" s="1"/>
  <c r="H45" i="1"/>
  <c r="J242" i="1"/>
  <c r="F242" i="1" s="1"/>
  <c r="E242" i="1"/>
  <c r="G189" i="1"/>
  <c r="K129" i="1"/>
  <c r="L129" i="1" s="1"/>
  <c r="G42" i="1"/>
  <c r="H167" i="1"/>
  <c r="G128" i="1"/>
  <c r="H43" i="1"/>
  <c r="H153" i="1"/>
  <c r="F198" i="1"/>
  <c r="K203" i="1"/>
  <c r="L203" i="1" s="1"/>
  <c r="H190" i="1"/>
  <c r="F190" i="1" s="1"/>
  <c r="E190" i="1"/>
  <c r="E176" i="1"/>
  <c r="H176" i="1"/>
  <c r="F176" i="1" s="1"/>
  <c r="E186" i="1"/>
  <c r="H186" i="1"/>
  <c r="F186" i="1" s="1"/>
  <c r="H41" i="1"/>
  <c r="H104" i="1"/>
  <c r="K117" i="1"/>
  <c r="L117" i="1" s="1"/>
  <c r="K65" i="1"/>
  <c r="L65" i="1" s="1"/>
  <c r="H38" i="1"/>
  <c r="J47" i="1"/>
  <c r="E47" i="1"/>
  <c r="G130" i="1"/>
  <c r="G39" i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68" i="1"/>
  <c r="J68" i="1" s="1"/>
  <c r="L229" i="1"/>
  <c r="I29" i="1"/>
  <c r="J29" i="1" s="1"/>
  <c r="E33" i="1"/>
  <c r="H33" i="1"/>
  <c r="F33" i="1" s="1"/>
  <c r="F284" i="1"/>
  <c r="L276" i="1"/>
  <c r="F276" i="1" s="1"/>
  <c r="L285" i="1"/>
  <c r="F285" i="1" s="1"/>
  <c r="G32" i="1"/>
  <c r="K202" i="1"/>
  <c r="L202" i="1" s="1"/>
  <c r="E124" i="1"/>
  <c r="H124" i="1"/>
  <c r="F124" i="1" s="1"/>
  <c r="G193" i="1"/>
  <c r="G168" i="1"/>
  <c r="G185" i="1"/>
  <c r="K20" i="1"/>
  <c r="L20" i="1" s="1"/>
  <c r="E16" i="1"/>
  <c r="H16" i="1"/>
  <c r="F16" i="1" s="1"/>
  <c r="I48" i="1"/>
  <c r="H105" i="1"/>
  <c r="H51" i="1"/>
  <c r="K220" i="1"/>
  <c r="L220" i="1" s="1"/>
  <c r="E191" i="1"/>
  <c r="H191" i="1"/>
  <c r="F191" i="1" s="1"/>
  <c r="J237" i="1"/>
  <c r="F237" i="1" s="1"/>
  <c r="E237" i="1"/>
  <c r="G196" i="1"/>
  <c r="G34" i="1"/>
  <c r="E152" i="1"/>
  <c r="H152" i="1"/>
  <c r="F152" i="1" s="1"/>
  <c r="G179" i="1" l="1"/>
  <c r="G248" i="1"/>
  <c r="E187" i="1"/>
  <c r="H187" i="1"/>
  <c r="F187" i="1" s="1"/>
  <c r="H44" i="1"/>
  <c r="F44" i="1" s="1"/>
  <c r="E44" i="1"/>
  <c r="K142" i="1"/>
  <c r="L142" i="1" s="1"/>
  <c r="G131" i="1"/>
  <c r="K121" i="1"/>
  <c r="L121" i="1" s="1"/>
  <c r="K222" i="1"/>
  <c r="L222" i="1" s="1"/>
  <c r="K138" i="1"/>
  <c r="L138" i="1" s="1"/>
  <c r="I160" i="1"/>
  <c r="J160" i="1" s="1"/>
  <c r="E166" i="1"/>
  <c r="H166" i="1"/>
  <c r="F166" i="1" s="1"/>
  <c r="I121" i="1"/>
  <c r="J121" i="1" s="1"/>
  <c r="I102" i="1"/>
  <c r="J102" i="1" s="1"/>
  <c r="I163" i="1"/>
  <c r="J163" i="1" s="1"/>
  <c r="I244" i="1"/>
  <c r="J244" i="1" s="1"/>
  <c r="K126" i="1"/>
  <c r="L126" i="1" s="1"/>
  <c r="E34" i="1"/>
  <c r="H34" i="1"/>
  <c r="F34" i="1" s="1"/>
  <c r="E168" i="1"/>
  <c r="H168" i="1"/>
  <c r="K139" i="1"/>
  <c r="L139" i="1" s="1"/>
  <c r="K46" i="1"/>
  <c r="H184" i="1"/>
  <c r="F184" i="1" s="1"/>
  <c r="E184" i="1"/>
  <c r="E192" i="1"/>
  <c r="H192" i="1"/>
  <c r="F192" i="1" s="1"/>
  <c r="I51" i="1"/>
  <c r="I120" i="1"/>
  <c r="J120" i="1" s="1"/>
  <c r="H32" i="1"/>
  <c r="F32" i="1" s="1"/>
  <c r="E32" i="1"/>
  <c r="E39" i="1"/>
  <c r="H39" i="1"/>
  <c r="F39" i="1" s="1"/>
  <c r="K111" i="1"/>
  <c r="L111" i="1" s="1"/>
  <c r="E42" i="1"/>
  <c r="H42" i="1"/>
  <c r="E189" i="1"/>
  <c r="H189" i="1"/>
  <c r="F189" i="1" s="1"/>
  <c r="G116" i="1"/>
  <c r="I126" i="1"/>
  <c r="J126" i="1" s="1"/>
  <c r="I161" i="1"/>
  <c r="J161" i="1" s="1"/>
  <c r="I164" i="1"/>
  <c r="J164" i="1" s="1"/>
  <c r="G134" i="1"/>
  <c r="K146" i="1"/>
  <c r="L146" i="1" s="1"/>
  <c r="J154" i="1"/>
  <c r="F154" i="1" s="1"/>
  <c r="E154" i="1"/>
  <c r="I12" i="1"/>
  <c r="J12" i="1" s="1"/>
  <c r="G213" i="1"/>
  <c r="F175" i="1"/>
  <c r="G54" i="1"/>
  <c r="G55" i="1"/>
  <c r="E40" i="1"/>
  <c r="H40" i="1"/>
  <c r="F40" i="1" s="1"/>
  <c r="K209" i="1"/>
  <c r="L209" i="1" s="1"/>
  <c r="K108" i="1"/>
  <c r="L108" i="1" s="1"/>
  <c r="G225" i="1"/>
  <c r="I108" i="1"/>
  <c r="J108" i="1" s="1"/>
  <c r="I218" i="1"/>
  <c r="J218" i="1" s="1"/>
  <c r="H128" i="1"/>
  <c r="I111" i="1"/>
  <c r="J111" i="1" s="1"/>
  <c r="J48" i="1"/>
  <c r="F48" i="1" s="1"/>
  <c r="E48" i="1"/>
  <c r="H196" i="1"/>
  <c r="F196" i="1" s="1"/>
  <c r="E196" i="1"/>
  <c r="G125" i="1"/>
  <c r="E130" i="1"/>
  <c r="H130" i="1"/>
  <c r="F130" i="1" s="1"/>
  <c r="G226" i="1"/>
  <c r="G235" i="1"/>
  <c r="G231" i="1"/>
  <c r="G132" i="1"/>
  <c r="G241" i="1"/>
  <c r="G133" i="1"/>
  <c r="K149" i="1"/>
  <c r="L149" i="1" s="1"/>
  <c r="F78" i="1"/>
  <c r="I123" i="1"/>
  <c r="J123" i="1" s="1"/>
  <c r="I162" i="1"/>
  <c r="J162" i="1" s="1"/>
  <c r="K63" i="1"/>
  <c r="L63" i="1" s="1"/>
  <c r="I219" i="1"/>
  <c r="J219" i="1" s="1"/>
  <c r="G53" i="1"/>
  <c r="I209" i="1"/>
  <c r="J209" i="1" s="1"/>
  <c r="K52" i="1"/>
  <c r="L52" i="1" s="1"/>
  <c r="E36" i="1"/>
  <c r="H36" i="1"/>
  <c r="F36" i="1" s="1"/>
  <c r="G194" i="1"/>
  <c r="K201" i="1"/>
  <c r="L201" i="1" s="1"/>
  <c r="K45" i="1"/>
  <c r="K120" i="1"/>
  <c r="L120" i="1" s="1"/>
  <c r="K41" i="1"/>
  <c r="F47" i="1"/>
  <c r="I204" i="1"/>
  <c r="J204" i="1" s="1"/>
  <c r="E240" i="1"/>
  <c r="H240" i="1"/>
  <c r="F240" i="1" s="1"/>
  <c r="K118" i="1"/>
  <c r="L118" i="1" s="1"/>
  <c r="E193" i="1"/>
  <c r="H193" i="1"/>
  <c r="F193" i="1" s="1"/>
  <c r="K43" i="1"/>
  <c r="K167" i="1"/>
  <c r="K137" i="1"/>
  <c r="L137" i="1" s="1"/>
  <c r="I103" i="1"/>
  <c r="J103" i="1" s="1"/>
  <c r="K69" i="1"/>
  <c r="L69" i="1" s="1"/>
  <c r="K165" i="1"/>
  <c r="L165" i="1" s="1"/>
  <c r="K67" i="1"/>
  <c r="L67" i="1" s="1"/>
  <c r="G23" i="1"/>
  <c r="K38" i="1"/>
  <c r="K50" i="1"/>
  <c r="L50" i="1" s="1"/>
  <c r="I222" i="1"/>
  <c r="J222" i="1" s="1"/>
  <c r="K123" i="1"/>
  <c r="L123" i="1" s="1"/>
  <c r="K119" i="1"/>
  <c r="L119" i="1" s="1"/>
  <c r="G29" i="1"/>
  <c r="G227" i="1"/>
  <c r="K206" i="1"/>
  <c r="L206" i="1" s="1"/>
  <c r="I115" i="1"/>
  <c r="J115" i="1" s="1"/>
  <c r="K204" i="1"/>
  <c r="L204" i="1" s="1"/>
  <c r="G246" i="1"/>
  <c r="E185" i="1"/>
  <c r="H185" i="1"/>
  <c r="F185" i="1" s="1"/>
  <c r="G22" i="1"/>
  <c r="I153" i="1"/>
  <c r="J229" i="1" l="1"/>
  <c r="G211" i="1"/>
  <c r="H248" i="1"/>
  <c r="F248" i="1" s="1"/>
  <c r="E248" i="1"/>
  <c r="E179" i="1"/>
  <c r="H179" i="1"/>
  <c r="F179" i="1" s="1"/>
  <c r="E225" i="1"/>
  <c r="H225" i="1"/>
  <c r="F225" i="1" s="1"/>
  <c r="G20" i="1"/>
  <c r="I109" i="1"/>
  <c r="J109" i="1" s="1"/>
  <c r="G212" i="1"/>
  <c r="K147" i="1"/>
  <c r="L147" i="1" s="1"/>
  <c r="E131" i="1"/>
  <c r="H131" i="1"/>
  <c r="F131" i="1" s="1"/>
  <c r="J153" i="1"/>
  <c r="F153" i="1" s="1"/>
  <c r="E153" i="1"/>
  <c r="L38" i="1"/>
  <c r="F38" i="1" s="1"/>
  <c r="E38" i="1"/>
  <c r="H23" i="1"/>
  <c r="F23" i="1" s="1"/>
  <c r="E23" i="1"/>
  <c r="L167" i="1"/>
  <c r="F167" i="1" s="1"/>
  <c r="E167" i="1"/>
  <c r="I107" i="1"/>
  <c r="J107" i="1" s="1"/>
  <c r="E235" i="1"/>
  <c r="H235" i="1"/>
  <c r="F235" i="1" s="1"/>
  <c r="G247" i="1"/>
  <c r="I52" i="1"/>
  <c r="E134" i="1"/>
  <c r="H134" i="1"/>
  <c r="F134" i="1" s="1"/>
  <c r="F42" i="1"/>
  <c r="K107" i="1"/>
  <c r="L107" i="1" s="1"/>
  <c r="G19" i="1"/>
  <c r="I205" i="1"/>
  <c r="J205" i="1" s="1"/>
  <c r="I110" i="1"/>
  <c r="J110" i="1" s="1"/>
  <c r="H227" i="1"/>
  <c r="F227" i="1" s="1"/>
  <c r="E227" i="1"/>
  <c r="G234" i="1"/>
  <c r="G84" i="1"/>
  <c r="E132" i="1"/>
  <c r="H132" i="1"/>
  <c r="F132" i="1" s="1"/>
  <c r="G80" i="1"/>
  <c r="E231" i="1"/>
  <c r="H231" i="1"/>
  <c r="F231" i="1" s="1"/>
  <c r="E125" i="1"/>
  <c r="H125" i="1"/>
  <c r="F125" i="1" s="1"/>
  <c r="H55" i="1"/>
  <c r="G223" i="1"/>
  <c r="J51" i="1"/>
  <c r="F168" i="1"/>
  <c r="K106" i="1"/>
  <c r="L106" i="1" s="1"/>
  <c r="I50" i="1"/>
  <c r="G214" i="1"/>
  <c r="G7" i="1"/>
  <c r="H29" i="1"/>
  <c r="F29" i="1" s="1"/>
  <c r="E29" i="1"/>
  <c r="K115" i="1"/>
  <c r="L115" i="1" s="1"/>
  <c r="K88" i="1"/>
  <c r="L88" i="1" s="1"/>
  <c r="G6" i="1"/>
  <c r="K66" i="1"/>
  <c r="L66" i="1" s="1"/>
  <c r="I150" i="1"/>
  <c r="J150" i="1" s="1"/>
  <c r="E241" i="1"/>
  <c r="H241" i="1"/>
  <c r="F241" i="1" s="1"/>
  <c r="K89" i="1"/>
  <c r="L89" i="1" s="1"/>
  <c r="G21" i="1"/>
  <c r="G129" i="1"/>
  <c r="K128" i="1"/>
  <c r="K150" i="1"/>
  <c r="L150" i="1" s="1"/>
  <c r="G220" i="1"/>
  <c r="I224" i="1"/>
  <c r="J224" i="1" s="1"/>
  <c r="I106" i="1"/>
  <c r="J106" i="1" s="1"/>
  <c r="I88" i="1"/>
  <c r="J88" i="1" s="1"/>
  <c r="H226" i="1"/>
  <c r="F226" i="1" s="1"/>
  <c r="E226" i="1"/>
  <c r="L41" i="1"/>
  <c r="F41" i="1" s="1"/>
  <c r="E41" i="1"/>
  <c r="H53" i="1"/>
  <c r="K140" i="1"/>
  <c r="L140" i="1" s="1"/>
  <c r="K205" i="1"/>
  <c r="L205" i="1" s="1"/>
  <c r="H116" i="1"/>
  <c r="L46" i="1"/>
  <c r="F46" i="1" s="1"/>
  <c r="E46" i="1"/>
  <c r="K224" i="1"/>
  <c r="L224" i="1" s="1"/>
  <c r="G215" i="1"/>
  <c r="H54" i="1"/>
  <c r="K109" i="1"/>
  <c r="L109" i="1" s="1"/>
  <c r="G210" i="1"/>
  <c r="I89" i="1"/>
  <c r="J89" i="1" s="1"/>
  <c r="L43" i="1"/>
  <c r="E43" i="1"/>
  <c r="G216" i="1"/>
  <c r="K70" i="1"/>
  <c r="L70" i="1" s="1"/>
  <c r="K73" i="1"/>
  <c r="L73" i="1" s="1"/>
  <c r="K76" i="1"/>
  <c r="L76" i="1" s="1"/>
  <c r="K71" i="1"/>
  <c r="L71" i="1" s="1"/>
  <c r="K72" i="1"/>
  <c r="L72" i="1" s="1"/>
  <c r="K74" i="1"/>
  <c r="L74" i="1" s="1"/>
  <c r="K68" i="1"/>
  <c r="L68" i="1" s="1"/>
  <c r="K75" i="1"/>
  <c r="L75" i="1" s="1"/>
  <c r="K141" i="1"/>
  <c r="L141" i="1" s="1"/>
  <c r="L45" i="1"/>
  <c r="F45" i="1" s="1"/>
  <c r="E45" i="1"/>
  <c r="K199" i="1"/>
  <c r="L199" i="1" s="1"/>
  <c r="I221" i="1"/>
  <c r="J221" i="1" s="1"/>
  <c r="G217" i="1"/>
  <c r="E213" i="1"/>
  <c r="H213" i="1"/>
  <c r="F213" i="1" s="1"/>
  <c r="K151" i="1"/>
  <c r="L151" i="1" s="1"/>
  <c r="K144" i="1"/>
  <c r="L144" i="1" s="1"/>
  <c r="K221" i="1"/>
  <c r="L221" i="1" s="1"/>
  <c r="G230" i="1"/>
  <c r="K110" i="1"/>
  <c r="L110" i="1" s="1"/>
  <c r="G127" i="1"/>
  <c r="G81" i="1"/>
  <c r="E194" i="1"/>
  <c r="H194" i="1"/>
  <c r="F194" i="1" s="1"/>
  <c r="I149" i="1"/>
  <c r="J149" i="1" s="1"/>
  <c r="E246" i="1"/>
  <c r="H246" i="1"/>
  <c r="F246" i="1" s="1"/>
  <c r="E22" i="1"/>
  <c r="H22" i="1"/>
  <c r="F22" i="1" s="1"/>
  <c r="I139" i="1"/>
  <c r="J139" i="1" s="1"/>
  <c r="K148" i="1"/>
  <c r="L148" i="1" s="1"/>
  <c r="E133" i="1"/>
  <c r="H133" i="1"/>
  <c r="F133" i="1" s="1"/>
  <c r="G5" i="1"/>
  <c r="H211" i="1" l="1"/>
  <c r="F211" i="1" s="1"/>
  <c r="E211" i="1"/>
  <c r="E234" i="1"/>
  <c r="H234" i="1"/>
  <c r="F234" i="1" s="1"/>
  <c r="I114" i="1"/>
  <c r="J114" i="1" s="1"/>
  <c r="E212" i="1"/>
  <c r="H212" i="1"/>
  <c r="F212" i="1" s="1"/>
  <c r="H20" i="1"/>
  <c r="F20" i="1" s="1"/>
  <c r="E20" i="1"/>
  <c r="I146" i="1"/>
  <c r="J146" i="1" s="1"/>
  <c r="E216" i="1"/>
  <c r="H216" i="1"/>
  <c r="F216" i="1" s="1"/>
  <c r="G218" i="1"/>
  <c r="H80" i="1"/>
  <c r="F80" i="1" s="1"/>
  <c r="E80" i="1"/>
  <c r="G14" i="1"/>
  <c r="I137" i="1"/>
  <c r="J137" i="1" s="1"/>
  <c r="G244" i="1"/>
  <c r="E217" i="1"/>
  <c r="H217" i="1"/>
  <c r="F217" i="1" s="1"/>
  <c r="G15" i="1"/>
  <c r="I142" i="1"/>
  <c r="J142" i="1" s="1"/>
  <c r="J52" i="1"/>
  <c r="F52" i="1" s="1"/>
  <c r="E52" i="1"/>
  <c r="L128" i="1"/>
  <c r="F128" i="1" s="1"/>
  <c r="E128" i="1"/>
  <c r="E21" i="1"/>
  <c r="H21" i="1"/>
  <c r="F21" i="1" s="1"/>
  <c r="K53" i="1"/>
  <c r="K114" i="1"/>
  <c r="L114" i="1" s="1"/>
  <c r="G219" i="1"/>
  <c r="E215" i="1"/>
  <c r="H215" i="1"/>
  <c r="F215" i="1" s="1"/>
  <c r="G83" i="1"/>
  <c r="G77" i="1"/>
  <c r="E6" i="1"/>
  <c r="H6" i="1"/>
  <c r="F6" i="1" s="1"/>
  <c r="F43" i="1"/>
  <c r="J50" i="1"/>
  <c r="E50" i="1"/>
  <c r="G79" i="1"/>
  <c r="I105" i="1"/>
  <c r="H7" i="1"/>
  <c r="F7" i="1" s="1"/>
  <c r="E7" i="1"/>
  <c r="K64" i="1"/>
  <c r="L64" i="1" s="1"/>
  <c r="H127" i="1"/>
  <c r="F127" i="1" s="1"/>
  <c r="E127" i="1"/>
  <c r="E81" i="1"/>
  <c r="H81" i="1"/>
  <c r="F81" i="1" s="1"/>
  <c r="E210" i="1"/>
  <c r="H210" i="1"/>
  <c r="F210" i="1" s="1"/>
  <c r="H223" i="1"/>
  <c r="F223" i="1" s="1"/>
  <c r="E223" i="1"/>
  <c r="E19" i="1"/>
  <c r="H19" i="1"/>
  <c r="F19" i="1" s="1"/>
  <c r="K122" i="1"/>
  <c r="L122" i="1" s="1"/>
  <c r="I24" i="1"/>
  <c r="G13" i="1"/>
  <c r="H220" i="1"/>
  <c r="F220" i="1" s="1"/>
  <c r="E220" i="1"/>
  <c r="E214" i="1"/>
  <c r="H214" i="1"/>
  <c r="F214" i="1" s="1"/>
  <c r="K55" i="1"/>
  <c r="K54" i="1"/>
  <c r="I138" i="1"/>
  <c r="J138" i="1" s="1"/>
  <c r="K51" i="1"/>
  <c r="E129" i="1"/>
  <c r="H129" i="1"/>
  <c r="F129" i="1" s="1"/>
  <c r="I122" i="1"/>
  <c r="J122" i="1" s="1"/>
  <c r="H84" i="1"/>
  <c r="K116" i="1"/>
  <c r="I104" i="1"/>
  <c r="E5" i="1"/>
  <c r="H5" i="1"/>
  <c r="H230" i="1"/>
  <c r="E230" i="1"/>
  <c r="G126" i="1"/>
  <c r="G123" i="1"/>
  <c r="E247" i="1"/>
  <c r="H247" i="1"/>
  <c r="F247" i="1" s="1"/>
  <c r="G204" i="1" l="1"/>
  <c r="I62" i="1"/>
  <c r="J62" i="1" s="1"/>
  <c r="E15" i="1"/>
  <c r="H15" i="1"/>
  <c r="F15" i="1" s="1"/>
  <c r="E123" i="1"/>
  <c r="H123" i="1"/>
  <c r="F123" i="1" s="1"/>
  <c r="I56" i="1"/>
  <c r="J56" i="1" s="1"/>
  <c r="K57" i="1"/>
  <c r="L57" i="1" s="1"/>
  <c r="E13" i="1"/>
  <c r="H13" i="1"/>
  <c r="F13" i="1" s="1"/>
  <c r="F50" i="1"/>
  <c r="G149" i="1"/>
  <c r="G86" i="1"/>
  <c r="K60" i="1"/>
  <c r="L60" i="1" s="1"/>
  <c r="G162" i="1"/>
  <c r="G156" i="1"/>
  <c r="E219" i="1"/>
  <c r="H219" i="1"/>
  <c r="F219" i="1" s="1"/>
  <c r="G221" i="1"/>
  <c r="F5" i="1"/>
  <c r="G87" i="1"/>
  <c r="L55" i="1"/>
  <c r="F55" i="1" s="1"/>
  <c r="E55" i="1"/>
  <c r="I141" i="1"/>
  <c r="J141" i="1" s="1"/>
  <c r="J24" i="1"/>
  <c r="E24" i="1"/>
  <c r="K59" i="1"/>
  <c r="L59" i="1" s="1"/>
  <c r="I144" i="1"/>
  <c r="J144" i="1" s="1"/>
  <c r="G160" i="1"/>
  <c r="G155" i="1"/>
  <c r="G161" i="1"/>
  <c r="J105" i="1"/>
  <c r="F105" i="1" s="1"/>
  <c r="E105" i="1"/>
  <c r="K58" i="1"/>
  <c r="L58" i="1" s="1"/>
  <c r="L51" i="1"/>
  <c r="E51" i="1"/>
  <c r="I59" i="1"/>
  <c r="J59" i="1" s="1"/>
  <c r="E79" i="1"/>
  <c r="H79" i="1"/>
  <c r="I61" i="1"/>
  <c r="J61" i="1" s="1"/>
  <c r="I148" i="1"/>
  <c r="J148" i="1" s="1"/>
  <c r="L54" i="1"/>
  <c r="F54" i="1" s="1"/>
  <c r="E54" i="1"/>
  <c r="I57" i="1"/>
  <c r="J57" i="1" s="1"/>
  <c r="K61" i="1"/>
  <c r="L61" i="1" s="1"/>
  <c r="H77" i="1"/>
  <c r="F77" i="1" s="1"/>
  <c r="E77" i="1"/>
  <c r="G164" i="1"/>
  <c r="K62" i="1"/>
  <c r="L62" i="1" s="1"/>
  <c r="G146" i="1"/>
  <c r="J104" i="1"/>
  <c r="F104" i="1" s="1"/>
  <c r="E104" i="1"/>
  <c r="I140" i="1"/>
  <c r="J140" i="1" s="1"/>
  <c r="L116" i="1"/>
  <c r="F116" i="1" s="1"/>
  <c r="E116" i="1"/>
  <c r="I147" i="1"/>
  <c r="J147" i="1" s="1"/>
  <c r="K56" i="1"/>
  <c r="L56" i="1" s="1"/>
  <c r="G158" i="1"/>
  <c r="I60" i="1"/>
  <c r="J60" i="1" s="1"/>
  <c r="G12" i="1"/>
  <c r="I151" i="1"/>
  <c r="J151" i="1" s="1"/>
  <c r="F230" i="1"/>
  <c r="K145" i="1"/>
  <c r="L145" i="1" s="1"/>
  <c r="G163" i="1"/>
  <c r="K136" i="1"/>
  <c r="L136" i="1" s="1"/>
  <c r="G209" i="1"/>
  <c r="E244" i="1"/>
  <c r="H244" i="1"/>
  <c r="F244" i="1" s="1"/>
  <c r="H14" i="1"/>
  <c r="F14" i="1" s="1"/>
  <c r="E14" i="1"/>
  <c r="E218" i="1"/>
  <c r="H218" i="1"/>
  <c r="F218" i="1" s="1"/>
  <c r="K135" i="1"/>
  <c r="L135" i="1" s="1"/>
  <c r="E126" i="1"/>
  <c r="H126" i="1"/>
  <c r="F126" i="1" s="1"/>
  <c r="K143" i="1"/>
  <c r="L143" i="1" s="1"/>
  <c r="I58" i="1"/>
  <c r="J58" i="1" s="1"/>
  <c r="G159" i="1"/>
  <c r="H83" i="1"/>
  <c r="L53" i="1"/>
  <c r="F53" i="1" s="1"/>
  <c r="E53" i="1"/>
  <c r="G157" i="1"/>
  <c r="G142" i="1"/>
  <c r="G117" i="1" l="1"/>
  <c r="H142" i="1"/>
  <c r="F142" i="1" s="1"/>
  <c r="E142" i="1"/>
  <c r="F51" i="1"/>
  <c r="K83" i="1"/>
  <c r="G119" i="1"/>
  <c r="E162" i="1"/>
  <c r="H162" i="1"/>
  <c r="F162" i="1" s="1"/>
  <c r="G151" i="1"/>
  <c r="E160" i="1"/>
  <c r="H160" i="1"/>
  <c r="F160" i="1" s="1"/>
  <c r="G222" i="1"/>
  <c r="K84" i="1"/>
  <c r="E87" i="1"/>
  <c r="H87" i="1"/>
  <c r="F87" i="1" s="1"/>
  <c r="H221" i="1"/>
  <c r="F221" i="1" s="1"/>
  <c r="E221" i="1"/>
  <c r="E156" i="1"/>
  <c r="H156" i="1"/>
  <c r="F156" i="1" s="1"/>
  <c r="G111" i="1"/>
  <c r="F24" i="1"/>
  <c r="G150" i="1"/>
  <c r="H229" i="1"/>
  <c r="F229" i="1" s="1"/>
  <c r="E204" i="1"/>
  <c r="H204" i="1"/>
  <c r="F204" i="1" s="1"/>
  <c r="E159" i="1"/>
  <c r="H159" i="1"/>
  <c r="F159" i="1" s="1"/>
  <c r="E155" i="1"/>
  <c r="H155" i="1"/>
  <c r="F155" i="1" s="1"/>
  <c r="E158" i="1"/>
  <c r="H158" i="1"/>
  <c r="F158" i="1" s="1"/>
  <c r="G63" i="1"/>
  <c r="I112" i="1"/>
  <c r="J112" i="1" s="1"/>
  <c r="G137" i="1"/>
  <c r="K112" i="1"/>
  <c r="L112" i="1" s="1"/>
  <c r="G205" i="1"/>
  <c r="E157" i="1"/>
  <c r="H157" i="1"/>
  <c r="F157" i="1" s="1"/>
  <c r="E209" i="1"/>
  <c r="H209" i="1"/>
  <c r="F209" i="1" s="1"/>
  <c r="E163" i="1"/>
  <c r="H163" i="1"/>
  <c r="F163" i="1" s="1"/>
  <c r="G141" i="1"/>
  <c r="H86" i="1"/>
  <c r="F86" i="1" s="1"/>
  <c r="E86" i="1"/>
  <c r="F79" i="1"/>
  <c r="G115" i="1"/>
  <c r="I113" i="1"/>
  <c r="J113" i="1" s="1"/>
  <c r="G148" i="1"/>
  <c r="G147" i="1"/>
  <c r="G224" i="1"/>
  <c r="I99" i="1"/>
  <c r="J99" i="1" s="1"/>
  <c r="G118" i="1"/>
  <c r="G89" i="1"/>
  <c r="E146" i="1"/>
  <c r="H146" i="1"/>
  <c r="F146" i="1" s="1"/>
  <c r="E12" i="1"/>
  <c r="H12" i="1"/>
  <c r="E164" i="1"/>
  <c r="H164" i="1"/>
  <c r="F164" i="1" s="1"/>
  <c r="G140" i="1"/>
  <c r="G65" i="1"/>
  <c r="K99" i="1"/>
  <c r="L99" i="1" s="1"/>
  <c r="G139" i="1"/>
  <c r="G121" i="1"/>
  <c r="K113" i="1"/>
  <c r="L113" i="1" s="1"/>
  <c r="G108" i="1"/>
  <c r="G88" i="1"/>
  <c r="E161" i="1"/>
  <c r="H161" i="1"/>
  <c r="F161" i="1" s="1"/>
  <c r="G120" i="1"/>
  <c r="G144" i="1"/>
  <c r="E149" i="1"/>
  <c r="H149" i="1"/>
  <c r="F149" i="1" s="1"/>
  <c r="H117" i="1" l="1"/>
  <c r="F117" i="1" s="1"/>
  <c r="E117" i="1"/>
  <c r="G82" i="1"/>
  <c r="G85" i="1"/>
  <c r="E137" i="1"/>
  <c r="H137" i="1"/>
  <c r="F137" i="1" s="1"/>
  <c r="H139" i="1"/>
  <c r="E139" i="1"/>
  <c r="H151" i="1"/>
  <c r="F151" i="1" s="1"/>
  <c r="E151" i="1"/>
  <c r="I143" i="1"/>
  <c r="J143" i="1" s="1"/>
  <c r="H120" i="1"/>
  <c r="F120" i="1" s="1"/>
  <c r="E120" i="1"/>
  <c r="I100" i="1"/>
  <c r="J100" i="1" s="1"/>
  <c r="E150" i="1"/>
  <c r="H150" i="1"/>
  <c r="F150" i="1" s="1"/>
  <c r="G114" i="1"/>
  <c r="E140" i="1"/>
  <c r="H140" i="1"/>
  <c r="F140" i="1" s="1"/>
  <c r="E141" i="1"/>
  <c r="H141" i="1"/>
  <c r="F141" i="1" s="1"/>
  <c r="E147" i="1"/>
  <c r="H147" i="1"/>
  <c r="F147" i="1" s="1"/>
  <c r="G180" i="1"/>
  <c r="G107" i="1"/>
  <c r="G183" i="1"/>
  <c r="H111" i="1"/>
  <c r="F111" i="1" s="1"/>
  <c r="E111" i="1"/>
  <c r="H63" i="1"/>
  <c r="G30" i="1"/>
  <c r="L84" i="1"/>
  <c r="F84" i="1" s="1"/>
  <c r="E84" i="1"/>
  <c r="E115" i="1"/>
  <c r="H115" i="1"/>
  <c r="F115" i="1" s="1"/>
  <c r="H89" i="1"/>
  <c r="F89" i="1" s="1"/>
  <c r="E89" i="1"/>
  <c r="F12" i="1"/>
  <c r="H224" i="1"/>
  <c r="F224" i="1" s="1"/>
  <c r="E224" i="1"/>
  <c r="E222" i="1"/>
  <c r="H222" i="1"/>
  <c r="F222" i="1" s="1"/>
  <c r="E119" i="1"/>
  <c r="H119" i="1"/>
  <c r="F119" i="1" s="1"/>
  <c r="I26" i="1"/>
  <c r="G106" i="1"/>
  <c r="H148" i="1"/>
  <c r="F148" i="1" s="1"/>
  <c r="E148" i="1"/>
  <c r="E144" i="1"/>
  <c r="H144" i="1"/>
  <c r="F144" i="1" s="1"/>
  <c r="G102" i="1"/>
  <c r="E121" i="1"/>
  <c r="H121" i="1"/>
  <c r="F121" i="1" s="1"/>
  <c r="G138" i="1"/>
  <c r="G103" i="1"/>
  <c r="E205" i="1"/>
  <c r="H205" i="1"/>
  <c r="F205" i="1" s="1"/>
  <c r="H65" i="1"/>
  <c r="L83" i="1"/>
  <c r="E83" i="1"/>
  <c r="E118" i="1"/>
  <c r="H118" i="1"/>
  <c r="F118" i="1" s="1"/>
  <c r="G31" i="1"/>
  <c r="E88" i="1"/>
  <c r="H88" i="1"/>
  <c r="F88" i="1" s="1"/>
  <c r="E108" i="1"/>
  <c r="H108" i="1"/>
  <c r="G110" i="1"/>
  <c r="G56" i="1"/>
  <c r="K100" i="1"/>
  <c r="L100" i="1" s="1"/>
  <c r="I27" i="1"/>
  <c r="I136" i="1"/>
  <c r="J136" i="1" s="1"/>
  <c r="G109" i="1"/>
  <c r="I135" i="1"/>
  <c r="J135" i="1" s="1"/>
  <c r="I145" i="1"/>
  <c r="J145" i="1" s="1"/>
  <c r="E85" i="1" l="1"/>
  <c r="H85" i="1"/>
  <c r="F85" i="1" s="1"/>
  <c r="E82" i="1"/>
  <c r="H82" i="1"/>
  <c r="F82" i="1" s="1"/>
  <c r="G59" i="1"/>
  <c r="J26" i="1"/>
  <c r="E26" i="1"/>
  <c r="G61" i="1"/>
  <c r="E109" i="1"/>
  <c r="H109" i="1"/>
  <c r="F109" i="1" s="1"/>
  <c r="G143" i="1"/>
  <c r="J27" i="1"/>
  <c r="F27" i="1" s="1"/>
  <c r="E27" i="1"/>
  <c r="K28" i="1"/>
  <c r="L28" i="1" s="1"/>
  <c r="I208" i="1"/>
  <c r="J208" i="1" s="1"/>
  <c r="I28" i="1"/>
  <c r="J28" i="1" s="1"/>
  <c r="E110" i="1"/>
  <c r="H110" i="1"/>
  <c r="F110" i="1" s="1"/>
  <c r="E107" i="1"/>
  <c r="H107" i="1"/>
  <c r="F107" i="1" s="1"/>
  <c r="G62" i="1"/>
  <c r="E103" i="1"/>
  <c r="H103" i="1"/>
  <c r="F103" i="1" s="1"/>
  <c r="E106" i="1"/>
  <c r="H106" i="1"/>
  <c r="F106" i="1" s="1"/>
  <c r="G182" i="1"/>
  <c r="G181" i="1"/>
  <c r="I207" i="1"/>
  <c r="J207" i="1" s="1"/>
  <c r="E114" i="1"/>
  <c r="H114" i="1"/>
  <c r="F114" i="1" s="1"/>
  <c r="F139" i="1"/>
  <c r="G60" i="1"/>
  <c r="G145" i="1"/>
  <c r="E180" i="1"/>
  <c r="H180" i="1"/>
  <c r="E183" i="1"/>
  <c r="H183" i="1"/>
  <c r="F183" i="1" s="1"/>
  <c r="K94" i="1"/>
  <c r="L94" i="1" s="1"/>
  <c r="K97" i="1"/>
  <c r="L97" i="1" s="1"/>
  <c r="E102" i="1"/>
  <c r="H102" i="1"/>
  <c r="F102" i="1" s="1"/>
  <c r="K91" i="1"/>
  <c r="L91" i="1" s="1"/>
  <c r="I91" i="1"/>
  <c r="J91" i="1" s="1"/>
  <c r="E31" i="1"/>
  <c r="H31" i="1"/>
  <c r="F31" i="1" s="1"/>
  <c r="I98" i="1"/>
  <c r="J98" i="1" s="1"/>
  <c r="E30" i="1"/>
  <c r="H30" i="1"/>
  <c r="F30" i="1" s="1"/>
  <c r="I65" i="1"/>
  <c r="I63" i="1"/>
  <c r="H56" i="1"/>
  <c r="E56" i="1"/>
  <c r="F83" i="1"/>
  <c r="I97" i="1"/>
  <c r="J97" i="1" s="1"/>
  <c r="G122" i="1"/>
  <c r="F108" i="1"/>
  <c r="G57" i="1"/>
  <c r="E138" i="1"/>
  <c r="H138" i="1"/>
  <c r="F138" i="1" s="1"/>
  <c r="G58" i="1"/>
  <c r="K98" i="1"/>
  <c r="L98" i="1" s="1"/>
  <c r="E61" i="1" l="1"/>
  <c r="H61" i="1"/>
  <c r="F61" i="1" s="1"/>
  <c r="I90" i="1"/>
  <c r="J90" i="1" s="1"/>
  <c r="J63" i="1"/>
  <c r="E63" i="1"/>
  <c r="F180" i="1"/>
  <c r="H62" i="1"/>
  <c r="F62" i="1" s="1"/>
  <c r="E62" i="1"/>
  <c r="G135" i="1"/>
  <c r="E143" i="1"/>
  <c r="H143" i="1"/>
  <c r="K92" i="1"/>
  <c r="L92" i="1" s="1"/>
  <c r="G99" i="1"/>
  <c r="E58" i="1"/>
  <c r="H58" i="1"/>
  <c r="F58" i="1" s="1"/>
  <c r="H122" i="1"/>
  <c r="F122" i="1" s="1"/>
  <c r="E122" i="1"/>
  <c r="J65" i="1"/>
  <c r="F65" i="1" s="1"/>
  <c r="E65" i="1"/>
  <c r="I92" i="1"/>
  <c r="J92" i="1" s="1"/>
  <c r="G207" i="1"/>
  <c r="G113" i="1"/>
  <c r="K90" i="1"/>
  <c r="L90" i="1" s="1"/>
  <c r="E145" i="1"/>
  <c r="H145" i="1"/>
  <c r="F145" i="1" s="1"/>
  <c r="E57" i="1"/>
  <c r="H57" i="1"/>
  <c r="F57" i="1" s="1"/>
  <c r="I94" i="1"/>
  <c r="J94" i="1" s="1"/>
  <c r="E60" i="1"/>
  <c r="H60" i="1"/>
  <c r="F60" i="1" s="1"/>
  <c r="E181" i="1"/>
  <c r="H181" i="1"/>
  <c r="F181" i="1" s="1"/>
  <c r="F26" i="1"/>
  <c r="G136" i="1"/>
  <c r="G112" i="1"/>
  <c r="F56" i="1"/>
  <c r="E182" i="1"/>
  <c r="H182" i="1"/>
  <c r="F182" i="1" s="1"/>
  <c r="G208" i="1"/>
  <c r="H59" i="1"/>
  <c r="F59" i="1" s="1"/>
  <c r="E59" i="1"/>
  <c r="E113" i="1" l="1"/>
  <c r="H113" i="1"/>
  <c r="F113" i="1" s="1"/>
  <c r="G28" i="1"/>
  <c r="H208" i="1"/>
  <c r="F208" i="1" s="1"/>
  <c r="E208" i="1"/>
  <c r="H112" i="1"/>
  <c r="E112" i="1"/>
  <c r="E207" i="1"/>
  <c r="H207" i="1"/>
  <c r="F207" i="1" s="1"/>
  <c r="F63" i="1"/>
  <c r="I199" i="1"/>
  <c r="J199" i="1" s="1"/>
  <c r="E136" i="1"/>
  <c r="H136" i="1"/>
  <c r="F136" i="1" s="1"/>
  <c r="F143" i="1"/>
  <c r="I203" i="1"/>
  <c r="J203" i="1" s="1"/>
  <c r="G66" i="1"/>
  <c r="G100" i="1"/>
  <c r="I200" i="1"/>
  <c r="J200" i="1" s="1"/>
  <c r="I206" i="1"/>
  <c r="J206" i="1" s="1"/>
  <c r="I202" i="1"/>
  <c r="J202" i="1" s="1"/>
  <c r="G64" i="1"/>
  <c r="E99" i="1"/>
  <c r="H99" i="1"/>
  <c r="F99" i="1" s="1"/>
  <c r="I201" i="1"/>
  <c r="J201" i="1" s="1"/>
  <c r="E135" i="1"/>
  <c r="H135" i="1"/>
  <c r="F135" i="1" s="1"/>
  <c r="H66" i="1" l="1"/>
  <c r="G69" i="1"/>
  <c r="E100" i="1"/>
  <c r="H100" i="1"/>
  <c r="F100" i="1" s="1"/>
  <c r="G97" i="1"/>
  <c r="K96" i="1"/>
  <c r="L96" i="1" s="1"/>
  <c r="E28" i="1"/>
  <c r="H28" i="1"/>
  <c r="I96" i="1"/>
  <c r="J96" i="1" s="1"/>
  <c r="G165" i="1"/>
  <c r="G68" i="1"/>
  <c r="G91" i="1"/>
  <c r="G98" i="1"/>
  <c r="H64" i="1"/>
  <c r="G67" i="1"/>
  <c r="F112" i="1"/>
  <c r="E67" i="1" l="1"/>
  <c r="H67" i="1"/>
  <c r="F67" i="1" s="1"/>
  <c r="G206" i="1"/>
  <c r="G203" i="1"/>
  <c r="E69" i="1"/>
  <c r="H69" i="1"/>
  <c r="F69" i="1" s="1"/>
  <c r="G199" i="1"/>
  <c r="E91" i="1"/>
  <c r="H91" i="1"/>
  <c r="F91" i="1" s="1"/>
  <c r="G200" i="1"/>
  <c r="I66" i="1"/>
  <c r="G90" i="1"/>
  <c r="I95" i="1"/>
  <c r="J95" i="1" s="1"/>
  <c r="H68" i="1"/>
  <c r="F68" i="1" s="1"/>
  <c r="E68" i="1"/>
  <c r="K95" i="1"/>
  <c r="L95" i="1" s="1"/>
  <c r="H98" i="1"/>
  <c r="F98" i="1" s="1"/>
  <c r="E98" i="1"/>
  <c r="I93" i="1"/>
  <c r="J93" i="1" s="1"/>
  <c r="I64" i="1"/>
  <c r="G92" i="1"/>
  <c r="K93" i="1"/>
  <c r="L93" i="1" s="1"/>
  <c r="E165" i="1"/>
  <c r="H165" i="1"/>
  <c r="F28" i="1"/>
  <c r="E97" i="1"/>
  <c r="H97" i="1"/>
  <c r="F97" i="1" s="1"/>
  <c r="G201" i="1" l="1"/>
  <c r="E199" i="1"/>
  <c r="H199" i="1"/>
  <c r="E203" i="1"/>
  <c r="H203" i="1"/>
  <c r="F203" i="1" s="1"/>
  <c r="E206" i="1"/>
  <c r="H206" i="1"/>
  <c r="F206" i="1" s="1"/>
  <c r="J64" i="1"/>
  <c r="E64" i="1"/>
  <c r="L4" i="1"/>
  <c r="E200" i="1"/>
  <c r="H200" i="1"/>
  <c r="F200" i="1" s="1"/>
  <c r="H92" i="1"/>
  <c r="F92" i="1" s="1"/>
  <c r="E92" i="1"/>
  <c r="J66" i="1"/>
  <c r="F66" i="1" s="1"/>
  <c r="E66" i="1"/>
  <c r="F165" i="1"/>
  <c r="G202" i="1"/>
  <c r="E90" i="1"/>
  <c r="H90" i="1"/>
  <c r="F199" i="1" l="1"/>
  <c r="E201" i="1"/>
  <c r="H201" i="1"/>
  <c r="F201" i="1" s="1"/>
  <c r="F90" i="1"/>
  <c r="J4" i="1"/>
  <c r="F64" i="1"/>
  <c r="G94" i="1"/>
  <c r="E202" i="1"/>
  <c r="H202" i="1"/>
  <c r="F202" i="1" s="1"/>
  <c r="G72" i="1" l="1"/>
  <c r="G96" i="1"/>
  <c r="G75" i="1"/>
  <c r="E94" i="1"/>
  <c r="H94" i="1"/>
  <c r="F94" i="1" s="1"/>
  <c r="G70" i="1"/>
  <c r="G73" i="1"/>
  <c r="G74" i="1"/>
  <c r="G76" i="1"/>
  <c r="G71" i="1"/>
  <c r="E75" i="1" l="1"/>
  <c r="H75" i="1"/>
  <c r="F75" i="1" s="1"/>
  <c r="E96" i="1"/>
  <c r="H96" i="1"/>
  <c r="F96" i="1" s="1"/>
  <c r="E72" i="1"/>
  <c r="H72" i="1"/>
  <c r="F72" i="1" s="1"/>
  <c r="E73" i="1"/>
  <c r="H73" i="1"/>
  <c r="F73" i="1" s="1"/>
  <c r="H71" i="1"/>
  <c r="F71" i="1" s="1"/>
  <c r="E71" i="1"/>
  <c r="E70" i="1"/>
  <c r="H70" i="1"/>
  <c r="E76" i="1"/>
  <c r="H76" i="1"/>
  <c r="F76" i="1" s="1"/>
  <c r="G93" i="1"/>
  <c r="G95" i="1"/>
  <c r="H74" i="1"/>
  <c r="F74" i="1" s="1"/>
  <c r="E74" i="1"/>
  <c r="H95" i="1" l="1"/>
  <c r="F95" i="1" s="1"/>
  <c r="E95" i="1"/>
  <c r="F70" i="1"/>
  <c r="E93" i="1"/>
  <c r="H93" i="1"/>
  <c r="F93" i="1" l="1"/>
  <c r="H4" i="1"/>
  <c r="F4" i="1" l="1"/>
  <c r="I19" i="14" l="1"/>
  <c r="I20" i="14"/>
  <c r="E14" i="15" l="1"/>
  <c r="G14" i="15" s="1"/>
  <c r="E13" i="15"/>
  <c r="G13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7A3F3828-424C-44BB-931D-3DC63CEF0179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4" authorId="0" shapeId="0" xr:uid="{89F5031E-C497-4F04-A83C-6B57EA93CC6F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4" authorId="0" shapeId="0" xr:uid="{698D4D41-36A8-497A-B605-79182CB1C435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<sst xmlns="http://schemas.openxmlformats.org/spreadsheetml/2006/main" count="2578" uniqueCount="902">
  <si>
    <t>소형고압블럭(t=6-8㎝)</t>
  </si>
  <si>
    <t>QEQTY2</t>
  </si>
  <si>
    <t>(SANG + JUNG + KWAN)*10^-4</t>
  </si>
  <si>
    <t>No.18 관목전정</t>
  </si>
  <si>
    <t xml:space="preserve">TUP61                                                                                               </t>
  </si>
  <si>
    <t>#26 암파쇄방호시설 설치</t>
  </si>
  <si>
    <t>200x200</t>
  </si>
  <si>
    <t>H=7.5M</t>
  </si>
  <si>
    <t>No.16 배수로준설토제거</t>
  </si>
  <si>
    <t xml:space="preserve">TUP62                                                                                               </t>
  </si>
  <si>
    <t xml:space="preserve">   나.부 가 가 치 세</t>
  </si>
  <si>
    <t>흙속매설용</t>
  </si>
  <si>
    <t>No.36 신축이음장치 교체</t>
  </si>
  <si>
    <t>No.11 일반난간지주 교체</t>
  </si>
  <si>
    <t>No.32 신축이음장치 교체</t>
  </si>
  <si>
    <t xml:space="preserve">TUP21                                                                                               </t>
  </si>
  <si>
    <t>적용단위</t>
  </si>
  <si>
    <t>수 량</t>
  </si>
  <si>
    <t>B-TYPE, t=5cm</t>
  </si>
  <si>
    <t>Φ150, T=15CM</t>
  </si>
  <si>
    <t>라운드레일</t>
  </si>
  <si>
    <t>#73 차선도색(차로밑그림)공용구간</t>
  </si>
  <si>
    <t>Ⅲ. 폐기물 처리비</t>
  </si>
  <si>
    <t>노임계금액소숫점</t>
  </si>
  <si>
    <t>#146 로봇신호수 설치 및 철거</t>
  </si>
  <si>
    <t>QEINC2</t>
  </si>
  <si>
    <t>#59 차선도색(페인트,수동식)공용구간</t>
  </si>
  <si>
    <t xml:space="preserve">JJ_LA                                                                                               </t>
  </si>
  <si>
    <t>#78 충격흡수시설(KCB-60KC)</t>
  </si>
  <si>
    <t>#24 암파쇄방호시설 설치</t>
  </si>
  <si>
    <t>인력</t>
  </si>
  <si>
    <t>#6 배수시설토사제거(인력터파기적용)</t>
  </si>
  <si>
    <t>wc-2,13mm,가열3등급</t>
  </si>
  <si>
    <t>B-TYPE,시공량 할증계수(20㎡이하)</t>
  </si>
  <si>
    <t>#5 배수관(곡관)고압물청소</t>
  </si>
  <si>
    <t>#67 차선도색(융착식,수동식)공용구간</t>
  </si>
  <si>
    <t>#32 교면방수</t>
  </si>
  <si>
    <t xml:space="preserve">    2. 부대공사</t>
  </si>
  <si>
    <t xml:space="preserve">P-1 소요작업조                          </t>
  </si>
  <si>
    <t>H=8.0M</t>
  </si>
  <si>
    <t>#95 중앙분리대(2W)</t>
  </si>
  <si>
    <t>경    비</t>
  </si>
  <si>
    <t>H=3.0M</t>
  </si>
  <si>
    <t xml:space="preserve"> 낙석우려구간</t>
  </si>
  <si>
    <t>시간당노임산출계수(해상장비:버켓준설선)</t>
  </si>
  <si>
    <t>#139 안전신호수</t>
  </si>
  <si>
    <t>600×200×720</t>
  </si>
  <si>
    <t>소각5%이하</t>
  </si>
  <si>
    <t>#31 안전시설목설치</t>
  </si>
  <si>
    <t xml:space="preserve"> 리어카</t>
  </si>
  <si>
    <t>노임금액소숫점</t>
  </si>
  <si>
    <t>#20 벌목</t>
  </si>
  <si>
    <t>C-TYPE,시공량 할증계수(12㎡이하),택코팅자재비제외</t>
  </si>
  <si>
    <t>#145 로봇신호수 설치 및 철거</t>
  </si>
  <si>
    <t>3인 1조</t>
  </si>
  <si>
    <t>노임단가소숫점</t>
  </si>
  <si>
    <t>기계, B21CM~30CM, 낙엽수</t>
  </si>
  <si>
    <t>No.44 교량점검시설 점검통로 철거</t>
  </si>
  <si>
    <t>Φ100, T=15CM</t>
  </si>
  <si>
    <t>#51 교명주 위치조정</t>
  </si>
  <si>
    <t>C-TYPE,t=5cm,택코팅자재비제외</t>
  </si>
  <si>
    <t>QLINCZ</t>
  </si>
  <si>
    <t>QH21</t>
  </si>
  <si>
    <t xml:space="preserve">TUP31                                                                                               </t>
  </si>
  <si>
    <t>변 수 명</t>
  </si>
  <si>
    <t>#81 충격흡수탱크(대)(PCS-3)</t>
  </si>
  <si>
    <t>15m</t>
  </si>
  <si>
    <t>#44 절삭후 아스팔트 덧씌우기</t>
  </si>
  <si>
    <t>QUS2WON3</t>
  </si>
  <si>
    <t>H=0.1(스틸그레이팅 철거,설치포함)</t>
  </si>
  <si>
    <t>A-TYPE,t=5cm</t>
  </si>
  <si>
    <t xml:space="preserve">JJ_MA                                                                                               </t>
  </si>
  <si>
    <t>#60 차선도색(페인트,기계식)공용구간</t>
  </si>
  <si>
    <t>#115 도로반사경(2면)철거</t>
  </si>
  <si>
    <t>내역서</t>
  </si>
  <si>
    <t>QDECLA</t>
  </si>
  <si>
    <t>가드레일식(2M/경간)</t>
  </si>
  <si>
    <t>QYEN2WON</t>
  </si>
  <si>
    <t>QOPtimeDecOp</t>
  </si>
  <si>
    <t>#105 삼각표지판</t>
  </si>
  <si>
    <t>0∼5m</t>
  </si>
  <si>
    <t>#100 중앙분리대차광망</t>
  </si>
  <si>
    <t>금 액</t>
  </si>
  <si>
    <t>#43 절삭후 아스팔트 덧씌우기</t>
  </si>
  <si>
    <t xml:space="preserve">TUP41                                                                                               </t>
  </si>
  <si>
    <t>#82 가드레일(인력식)2W</t>
  </si>
  <si>
    <t>#39 소규모 포장복구(소파보수)</t>
  </si>
  <si>
    <t>H=6.0M</t>
  </si>
  <si>
    <t>#27 암파쇄방호시설 설치</t>
  </si>
  <si>
    <t>No.20 관목전정</t>
  </si>
  <si>
    <t>1:3</t>
  </si>
  <si>
    <t xml:space="preserve">TUP42                                                                                               </t>
  </si>
  <si>
    <t>실선</t>
  </si>
  <si>
    <t>QOPtimeDecCnt</t>
  </si>
  <si>
    <t>500×300×10</t>
  </si>
  <si>
    <t>#140 안전신호수</t>
  </si>
  <si>
    <t>Ø 1000 MM</t>
  </si>
  <si>
    <t>#147 교통시설비</t>
  </si>
  <si>
    <t>방호벽</t>
  </si>
  <si>
    <t>3600x2200,편지식</t>
  </si>
  <si>
    <t>공 종 명</t>
  </si>
  <si>
    <t>#137 작업보호차</t>
  </si>
  <si>
    <t>#42 절삭후 아스팔트 덧씌우기</t>
  </si>
  <si>
    <t>1인 1조</t>
  </si>
  <si>
    <t>2인 1조</t>
  </si>
  <si>
    <t>QECU2WON</t>
  </si>
  <si>
    <t>노임할증계수(터널구간:야간)</t>
  </si>
  <si>
    <t>#25 암파쇄방호시설 설치</t>
  </si>
  <si>
    <t>ea</t>
  </si>
  <si>
    <t>노임할증계수(장대터널:주야간)</t>
  </si>
  <si>
    <t>백색-파선</t>
  </si>
  <si>
    <t xml:space="preserve">   값   </t>
  </si>
  <si>
    <t>경비계금액소숫점</t>
  </si>
  <si>
    <t>#125 보도블럭 포장헐기(t=6㎝)</t>
  </si>
  <si>
    <t>#45 아스팔트 덧씌우기</t>
  </si>
  <si>
    <t>단주식,D600</t>
  </si>
  <si>
    <t>#77 충격흡수시설(KCB-60KB)</t>
  </si>
  <si>
    <t xml:space="preserve">P-2 소요작업조                          </t>
  </si>
  <si>
    <t xml:space="preserve">     a.폐콘크리트</t>
  </si>
  <si>
    <t xml:space="preserve"> 일반구간</t>
  </si>
  <si>
    <t>No.25 일반전정</t>
  </si>
  <si>
    <t xml:space="preserve">TUP51                                                                                               </t>
  </si>
  <si>
    <t>No.41 신축이음장치 교체</t>
  </si>
  <si>
    <t xml:space="preserve">P-3 소요작업조                          </t>
  </si>
  <si>
    <t>5∼10m</t>
  </si>
  <si>
    <t>No.7 일반레일설치(3단)</t>
  </si>
  <si>
    <t>#41 절삭후 아스팔트 덧씌우기</t>
  </si>
  <si>
    <t>QDECEQ</t>
  </si>
  <si>
    <t>주</t>
  </si>
  <si>
    <t>#54 차선도색(페인트,수동식)공용구간</t>
  </si>
  <si>
    <t xml:space="preserve"> H=9.0M</t>
  </si>
  <si>
    <t>#4 교좌주위 고압물청소</t>
  </si>
  <si>
    <t>10∼15m</t>
  </si>
  <si>
    <t xml:space="preserve">TUP11                                                                                               </t>
  </si>
  <si>
    <t>No.5 일반레일설치(1단)</t>
  </si>
  <si>
    <t>QUS2WON1</t>
  </si>
  <si>
    <t>#119 잡철물 제품설치</t>
  </si>
  <si>
    <t>#36 텍코팅(인력식)</t>
  </si>
  <si>
    <t>합판2회(소규모)</t>
  </si>
  <si>
    <t>No.46 교량점검시설 점검계단 철거</t>
  </si>
  <si>
    <t xml:space="preserve">TUP52                                                                                               </t>
  </si>
  <si>
    <t>#79 충격흡수탱크(소)(PCS-1)</t>
  </si>
  <si>
    <t>#12 벌개 제근(인력)</t>
  </si>
  <si>
    <t>100MM,Finger joint</t>
  </si>
  <si>
    <t>중기야간경비산출계수</t>
  </si>
  <si>
    <t>비교검토</t>
  </si>
  <si>
    <t>H형, 4M/경간</t>
  </si>
  <si>
    <t>No.31 일반전정</t>
  </si>
  <si>
    <t>황색-실선</t>
  </si>
  <si>
    <t>1변 1200 MM</t>
  </si>
  <si>
    <t xml:space="preserve">     b. 조달수수료</t>
  </si>
  <si>
    <t>단 가</t>
  </si>
  <si>
    <t>QLINCX</t>
  </si>
  <si>
    <t>공</t>
  </si>
  <si>
    <t>비    고</t>
  </si>
  <si>
    <t>#106 원형표지판</t>
  </si>
  <si>
    <t>40m이하</t>
  </si>
  <si>
    <t>#19 벌목</t>
  </si>
  <si>
    <t>#80 충격흡수탱크(중)(PCS-2)</t>
  </si>
  <si>
    <t>#72 차선도색(차로밑그림)공용구간</t>
  </si>
  <si>
    <t>기계, B31CM~40CM, 상록수</t>
  </si>
  <si>
    <t>B-TYPE,t=8cm,택코팅자재비제외</t>
  </si>
  <si>
    <t>노임할증계수(해상장비:주간)</t>
  </si>
  <si>
    <t>No.4 난간레일 해체</t>
  </si>
  <si>
    <t>#49 아스팔트 균열보수</t>
  </si>
  <si>
    <t>T=20mm</t>
  </si>
  <si>
    <t>#148 폐기물운반비</t>
  </si>
  <si>
    <t>#102 배수구 설치 천공</t>
  </si>
  <si>
    <t>QLINCB</t>
  </si>
  <si>
    <t>B-TYPE,시공량 할증계수(20㎡이하),택코팅자재비제외</t>
  </si>
  <si>
    <t xml:space="preserve">      충격흡수시설(KCB-60KC)</t>
  </si>
  <si>
    <t>비 고</t>
  </si>
  <si>
    <t>30m이하</t>
  </si>
  <si>
    <t>QDM2WON</t>
  </si>
  <si>
    <t>노임할증계수(터널구간:주간)</t>
  </si>
  <si>
    <t xml:space="preserve"> H=7.5M</t>
  </si>
  <si>
    <t>#28 안전시설목설치(2.4 M / 조)</t>
  </si>
  <si>
    <t>RSC-4:30ℓ/a</t>
  </si>
  <si>
    <t>No.39 신축이음장치 교체</t>
  </si>
  <si>
    <t>#91 가드레일(기계식)2W</t>
  </si>
  <si>
    <t>No.35 신축이음장치 교체</t>
  </si>
  <si>
    <t>환율(사용자 환율1)</t>
  </si>
  <si>
    <t>#149 폐콘크리트처리비</t>
  </si>
  <si>
    <t>기계, B21CM~30CM, 상록수</t>
  </si>
  <si>
    <t xml:space="preserve">YEN2WON                                                                                             </t>
  </si>
  <si>
    <t>1</t>
  </si>
  <si>
    <t>절단폭 900mm이하, 2차로차단</t>
  </si>
  <si>
    <t>B-TYPE, t=5cm택코팅자재비제외</t>
  </si>
  <si>
    <t>No.12 일반지주 설치</t>
  </si>
  <si>
    <t>절단폭 900mm이하, 1차로차단</t>
  </si>
  <si>
    <t>No.21 관목전정</t>
  </si>
  <si>
    <t>#122 잡철물 규격철물설치</t>
  </si>
  <si>
    <t>#160 신구콘크리트 접합</t>
  </si>
  <si>
    <t>QDATE</t>
  </si>
  <si>
    <t>#110 교통안전표지교체</t>
  </si>
  <si>
    <t>시간당노임산출계수(터널구간)</t>
  </si>
  <si>
    <t>#107 원형표지판</t>
  </si>
  <si>
    <t>#98 라운드레일(기계식)</t>
  </si>
  <si>
    <t>재료비할증계수(주야간)</t>
  </si>
  <si>
    <t>준설차사용</t>
  </si>
  <si>
    <t xml:space="preserve">P-6B 소요작업조                         </t>
  </si>
  <si>
    <t>합 계</t>
  </si>
  <si>
    <t>#70 차선도색(차로밑그림)공용구간</t>
  </si>
  <si>
    <t>측구(U,V형)</t>
  </si>
  <si>
    <t xml:space="preserve"> H=3.0M</t>
  </si>
  <si>
    <t xml:space="preserve"> H=8.0M</t>
  </si>
  <si>
    <t>#141 안전신호수</t>
  </si>
  <si>
    <t>AL 450×600</t>
  </si>
  <si>
    <t xml:space="preserve"> 인력(0-1M)</t>
  </si>
  <si>
    <t>1조</t>
  </si>
  <si>
    <t>B-TYPE, t=8cm</t>
  </si>
  <si>
    <t>옹벽용</t>
  </si>
  <si>
    <t>#57 차선도색(페인트,수동식)공용구간</t>
  </si>
  <si>
    <t>문자</t>
  </si>
  <si>
    <t xml:space="preserve">어스앵커 공수                           </t>
  </si>
  <si>
    <t>QH31</t>
  </si>
  <si>
    <t>#1 고압물청소</t>
  </si>
  <si>
    <t>#104 삼각표지판</t>
  </si>
  <si>
    <t>No.30 일반전정</t>
  </si>
  <si>
    <t xml:space="preserve">      충격흡수시설(KCB-60K1)</t>
  </si>
  <si>
    <t>#69 차선도색(융착식,수동식)공용구간</t>
  </si>
  <si>
    <t>ton</t>
  </si>
  <si>
    <t>노임할증계수(해상장비:야간)</t>
  </si>
  <si>
    <t>2.5Ton</t>
  </si>
  <si>
    <t>QLINCF</t>
  </si>
  <si>
    <t>#29 안전시설목설치</t>
  </si>
  <si>
    <t>중기주야간할증계수</t>
  </si>
  <si>
    <t>T=30mm</t>
  </si>
  <si>
    <t>QMINC3</t>
  </si>
  <si>
    <t>#74 차선도색 제거</t>
  </si>
  <si>
    <t xml:space="preserve">                                        </t>
  </si>
  <si>
    <t>No.48 교량점검시설 점검계단 철거</t>
  </si>
  <si>
    <t>#52 교명판</t>
  </si>
  <si>
    <t>#118 잡철물 현장 제작설치</t>
  </si>
  <si>
    <t>#22 암파쇄방호시설 설치</t>
  </si>
  <si>
    <t>QH1</t>
  </si>
  <si>
    <t>단위</t>
  </si>
  <si>
    <t>#40 소규모 포장복구(소파보수)</t>
  </si>
  <si>
    <t xml:space="preserve">     a.폐기물운반비</t>
  </si>
  <si>
    <t>T=100mm</t>
  </si>
  <si>
    <t>M3</t>
  </si>
  <si>
    <t>QDECMA</t>
  </si>
  <si>
    <t>No.24 일반전정</t>
  </si>
  <si>
    <t>도막식(THK=2.0mm 이상)</t>
  </si>
  <si>
    <t>규    격</t>
  </si>
  <si>
    <t>군식, 옹벽위</t>
  </si>
  <si>
    <t>#2 신축이음 고압물세척</t>
  </si>
  <si>
    <t>(860*1300*800)</t>
  </si>
  <si>
    <t>낙석우려구간</t>
  </si>
  <si>
    <t>#85 가드레일(인력식)3W</t>
  </si>
  <si>
    <t>#33 교면방수</t>
  </si>
  <si>
    <t>안전시설</t>
  </si>
  <si>
    <t xml:space="preserve"> H=6.0M</t>
  </si>
  <si>
    <t>#7 배수관토사제거(인력)</t>
  </si>
  <si>
    <t>1단</t>
  </si>
  <si>
    <t>#121 잡철물 규격철물설치</t>
  </si>
  <si>
    <t>6.71㎾</t>
  </si>
  <si>
    <t>#158 신구콘크리트 접합</t>
  </si>
  <si>
    <t>QSABUN</t>
  </si>
  <si>
    <t>옹벽위</t>
  </si>
  <si>
    <t>#71 차선도색(차로밑그림)공용구간</t>
  </si>
  <si>
    <t>노 무 비</t>
  </si>
  <si>
    <t>경간</t>
  </si>
  <si>
    <t>#101 중앙분리대차광망</t>
  </si>
  <si>
    <t xml:space="preserve">   </t>
  </si>
  <si>
    <t>#134 대형싸인카</t>
  </si>
  <si>
    <t>#135 자주식싸인카</t>
  </si>
  <si>
    <t>#8 배수관토사제거(인력, 자갈섞인토사)</t>
  </si>
  <si>
    <t>#64 차선도색(융착식,수동식)공용구간</t>
  </si>
  <si>
    <t>두께50mm이하 기준</t>
  </si>
  <si>
    <t>m2</t>
  </si>
  <si>
    <t>자착식시트 부틸고무</t>
  </si>
  <si>
    <t>환율(장비가격10만불이하)</t>
  </si>
  <si>
    <t>시간당노임산출계수(해상장비:펌프준설선)</t>
  </si>
  <si>
    <t>4인 1조</t>
  </si>
  <si>
    <t>1변 900 MM</t>
  </si>
  <si>
    <t>기계, B31CM~40CM, 낙엽수</t>
  </si>
  <si>
    <t>문자,기호</t>
  </si>
  <si>
    <t>#46 아스팔트 덧씌우기</t>
  </si>
  <si>
    <t>자착식시트</t>
  </si>
  <si>
    <t xml:space="preserve">P-4B 소요작업조                         </t>
  </si>
  <si>
    <t>No.19 관목전정</t>
  </si>
  <si>
    <t>환율(유로화)</t>
  </si>
  <si>
    <t>No.17 관목전정</t>
  </si>
  <si>
    <t>#129 분리대병제거</t>
  </si>
  <si>
    <t>#88 가드레일(기계식)2W</t>
  </si>
  <si>
    <t>(덤프15Ton+견인식싸인보드)</t>
  </si>
  <si>
    <t xml:space="preserve">P-5B 소요작업조                         </t>
  </si>
  <si>
    <t>(경량철재)</t>
  </si>
  <si>
    <t>규 격</t>
  </si>
  <si>
    <t>QLINCD</t>
  </si>
  <si>
    <t>#21 암파쇄방호시설 설치</t>
  </si>
  <si>
    <t>#94 중앙분리대(3W)</t>
  </si>
  <si>
    <t>#126 보도블럭 포장헐기(t=6㎝)</t>
  </si>
  <si>
    <t>조</t>
  </si>
  <si>
    <t>H=9.0M</t>
  </si>
  <si>
    <t>#159 몰탈바르기(바닥)</t>
  </si>
  <si>
    <t xml:space="preserve"> 소형브레이커</t>
  </si>
  <si>
    <t>QSDR2WON</t>
  </si>
  <si>
    <t>절단폭 900mm이하, 3차로차단</t>
  </si>
  <si>
    <t xml:space="preserve">DM                                                                                                  </t>
  </si>
  <si>
    <t>QH33</t>
  </si>
  <si>
    <t>#63 차선도색(페인트,기계식)공용구간</t>
  </si>
  <si>
    <t>#10 집수정 및 배수관토사준설</t>
  </si>
  <si>
    <t>#37 텍코팅(기계식)</t>
  </si>
  <si>
    <t>#23 암파쇄방호시설 설치</t>
  </si>
  <si>
    <t>1Ton</t>
  </si>
  <si>
    <t>Ø 800~1000 MM</t>
  </si>
  <si>
    <t>소형고압블록(t=6-8㎝)</t>
  </si>
  <si>
    <t>20m이하</t>
  </si>
  <si>
    <t>QLINC2</t>
  </si>
  <si>
    <t>한팔용</t>
  </si>
  <si>
    <t>#86 가드레일(기계식)2W</t>
  </si>
  <si>
    <t>7</t>
  </si>
  <si>
    <t>재료비계금액소숫점</t>
  </si>
  <si>
    <t>4.0x350x765</t>
  </si>
  <si>
    <t>H형, 2M/경간</t>
  </si>
  <si>
    <t xml:space="preserve">   도 급 공 사 비</t>
  </si>
  <si>
    <t>#103 배수구 설치 천공</t>
  </si>
  <si>
    <t>No.43 교량점검시설 점검통로 철거</t>
  </si>
  <si>
    <t>QDECPEQ</t>
  </si>
  <si>
    <t>기계, B11CM~20CM, 상록수</t>
  </si>
  <si>
    <t>No.2 일반난간레일교체 및 설치</t>
  </si>
  <si>
    <t>군식</t>
  </si>
  <si>
    <t>#120 잡철물 제품설치</t>
  </si>
  <si>
    <t>#89 가드레일(기계식)3W</t>
  </si>
  <si>
    <t>C-TYPE,t=5cm</t>
  </si>
  <si>
    <t xml:space="preserve">    1. 보수공사</t>
  </si>
  <si>
    <t>QDECCLA</t>
  </si>
  <si>
    <t>중앙분리대가드레일용</t>
  </si>
  <si>
    <t>노임할증계수(일반구간:주간)</t>
  </si>
  <si>
    <t>(SANG + JUNG + int(KWAN/3))*10^-4</t>
  </si>
  <si>
    <t>No.38 신축이음장치 교체</t>
  </si>
  <si>
    <t>T=50mm</t>
  </si>
  <si>
    <t>No.34 신축이음장치 교체</t>
  </si>
  <si>
    <t>#111 갈매기표지판</t>
  </si>
  <si>
    <t>22m</t>
  </si>
  <si>
    <t>#136 노면청소차</t>
  </si>
  <si>
    <t>#38 소규모 포장복구(소파보수)</t>
  </si>
  <si>
    <t>T=24MM</t>
  </si>
  <si>
    <t>No.3 일반난간레일교체 및 설치</t>
  </si>
  <si>
    <t>Φ600~1200</t>
  </si>
  <si>
    <t>#113 도로반사경(2면)</t>
  </si>
  <si>
    <t>#114 도로반사경(1면)철거</t>
  </si>
  <si>
    <t>바닥,D=150mm</t>
  </si>
  <si>
    <t>#157  조합페인트칠 (목재면 2회)</t>
  </si>
  <si>
    <t>단주식,D600(표지판자재제외)</t>
  </si>
  <si>
    <t>#142 안전신호수</t>
  </si>
  <si>
    <t>Φ100, T=15cm</t>
  </si>
  <si>
    <t>#65 차선도색(융착식,수동식)공용구간</t>
  </si>
  <si>
    <t xml:space="preserve">DM2WON                                                                                              </t>
  </si>
  <si>
    <t>A-TYPE,t=5cm,택코팅자재비제외</t>
  </si>
  <si>
    <t>QUS2WON2</t>
  </si>
  <si>
    <t xml:space="preserve"> 4인 1조</t>
  </si>
  <si>
    <t>기계, B41CM~50CM, 상록수</t>
  </si>
  <si>
    <t>2단</t>
  </si>
  <si>
    <t>50MM,Finger joint</t>
  </si>
  <si>
    <t>1400x700,단주식</t>
  </si>
  <si>
    <t>#87 가드레일(기계식)3W</t>
  </si>
  <si>
    <t xml:space="preserve">P-5A 소요작업조                         </t>
  </si>
  <si>
    <t xml:space="preserve">P-4A 소요작업조                         </t>
  </si>
  <si>
    <t>H=0.1</t>
  </si>
  <si>
    <t>#93 중앙분리대(2W)</t>
  </si>
  <si>
    <t>#154  무근콘크리트깨기(소형장비)</t>
  </si>
  <si>
    <t>#152  터파기(토사)</t>
  </si>
  <si>
    <t>#15 벌개 제근(인력+기계)</t>
  </si>
  <si>
    <t>#127 보도용블록포장</t>
  </si>
  <si>
    <t>Ø 600 MM</t>
  </si>
  <si>
    <t>1400x700,단주식(표지판자재제외)</t>
  </si>
  <si>
    <t>#9 배수관토사제거(인력, 호박돌섞인토사)</t>
  </si>
  <si>
    <t>#75 충격흡수시설(KCB-80KC)</t>
  </si>
  <si>
    <t>#84 가드레일(인력식)2W</t>
  </si>
  <si>
    <t>노임할증계수(해상장비:주야간)</t>
  </si>
  <si>
    <t>Φ150, T=15cm</t>
  </si>
  <si>
    <t>#116 도로반사경교체</t>
  </si>
  <si>
    <t>수량</t>
  </si>
  <si>
    <t>양팔용</t>
  </si>
  <si>
    <t>#97 엔드레일(기계식)</t>
  </si>
  <si>
    <t>#151 혼합폐기물처리비</t>
  </si>
  <si>
    <t>QEQTY3</t>
  </si>
  <si>
    <t>m</t>
  </si>
  <si>
    <t>#62 차선도색(페인트,기계식)공용구간</t>
  </si>
  <si>
    <t>환율(마르크화)</t>
  </si>
  <si>
    <t xml:space="preserve">    1.폐기물운반비</t>
  </si>
  <si>
    <t>No.1 일반난간레일교체 및 설치</t>
  </si>
  <si>
    <t>QEINC3</t>
  </si>
  <si>
    <t>#35 교량방수</t>
  </si>
  <si>
    <t>No.47 교량점검시설 점검계단 철거</t>
  </si>
  <si>
    <t xml:space="preserve">      단면복구(무근)</t>
  </si>
  <si>
    <t>재료비</t>
  </si>
  <si>
    <t>개</t>
  </si>
  <si>
    <t>T=8Cm</t>
  </si>
  <si>
    <t>80MM,Finger joint</t>
  </si>
  <si>
    <t>QUS2WON</t>
  </si>
  <si>
    <t>H=0.9M미만</t>
  </si>
  <si>
    <t>#99 가드레일</t>
  </si>
  <si>
    <t xml:space="preserve">    2.폐기물처리비</t>
  </si>
  <si>
    <t>개소</t>
  </si>
  <si>
    <t>#153  석재류운반</t>
  </si>
  <si>
    <t xml:space="preserve">TUS                                                                                                 </t>
  </si>
  <si>
    <t xml:space="preserve">      콘크리트 천공(두께90cm)</t>
  </si>
  <si>
    <t>인력, B10이하, 낙엽수</t>
  </si>
  <si>
    <t>장비사용 철거</t>
  </si>
  <si>
    <t>0.54%</t>
  </si>
  <si>
    <t>C-TYPE,시공량 할증계수(12㎡이하)</t>
  </si>
  <si>
    <t xml:space="preserve">     b.폐아스콘</t>
  </si>
  <si>
    <t>L=30KM이내, 덤프15TON</t>
  </si>
  <si>
    <t>#18 벌목</t>
  </si>
  <si>
    <t>회</t>
  </si>
  <si>
    <t>#144 로봇신호수(양팔용)</t>
  </si>
  <si>
    <t>8m 이상</t>
  </si>
  <si>
    <t>H=4.0M</t>
  </si>
  <si>
    <t>경비단가소숫점</t>
  </si>
  <si>
    <t>노임할증계수(터널구간:주야간)</t>
  </si>
  <si>
    <t>환율(사용자 환율2)</t>
  </si>
  <si>
    <t>일위대가목록</t>
  </si>
  <si>
    <t>QDECCEQ</t>
  </si>
  <si>
    <t>노임할증계수(장대터널:주간)</t>
  </si>
  <si>
    <t>QCODE</t>
  </si>
  <si>
    <t>황색-파선</t>
  </si>
  <si>
    <t xml:space="preserve">50억이상, 13개월이상                    </t>
  </si>
  <si>
    <t>#17 벌개 제근(인력+기계)</t>
  </si>
  <si>
    <t>#50 교명주(화강석)</t>
  </si>
  <si>
    <t>No.13 일반지주 설치</t>
  </si>
  <si>
    <t xml:space="preserve"> H=4.5M</t>
  </si>
  <si>
    <t>원형, 단부</t>
  </si>
  <si>
    <t>QLINCY</t>
  </si>
  <si>
    <t>QDECPLA</t>
  </si>
  <si>
    <t>#47 아스팔트 덧씌우기</t>
  </si>
  <si>
    <t xml:space="preserve">P-6A 소요작업조                         </t>
  </si>
  <si>
    <t>재 료 비</t>
  </si>
  <si>
    <t>No.27 일반전정</t>
  </si>
  <si>
    <t>경비금액소숫점</t>
  </si>
  <si>
    <t>시간당노임산출계수(장대터널)</t>
  </si>
  <si>
    <t>교량용</t>
  </si>
  <si>
    <t>STS304.3T</t>
  </si>
  <si>
    <t>No.29 일반전정</t>
  </si>
  <si>
    <t>No.6 일반레일설치(2단)</t>
  </si>
  <si>
    <t>#68 차선도색(융착식,수동식)공용구간</t>
  </si>
  <si>
    <t xml:space="preserve">YEN,￥                                                                                              </t>
  </si>
  <si>
    <t>T=5cm(주간)</t>
  </si>
  <si>
    <t>5-8m 미만</t>
  </si>
  <si>
    <t>#90 가드레일(기계식)3W</t>
  </si>
  <si>
    <t>#56 차선도색(페인트,수동식)공용구간</t>
  </si>
  <si>
    <t>파선</t>
  </si>
  <si>
    <t>#16 벌개 제근(인력+기계)</t>
  </si>
  <si>
    <t>#14 벌개 제근(인력)</t>
  </si>
  <si>
    <t>원형, 4M/경간</t>
  </si>
  <si>
    <t>중기주야간경비산출계수</t>
  </si>
  <si>
    <t xml:space="preserve">A                                                                                                   </t>
  </si>
  <si>
    <t>No.42 후타콘크리트 타설</t>
  </si>
  <si>
    <t xml:space="preserve">   가.직접공사비 계</t>
  </si>
  <si>
    <t>QEQTY1</t>
  </si>
  <si>
    <t>#123 아스콘노면절삭</t>
  </si>
  <si>
    <t>레미콘-VIB.제외</t>
  </si>
  <si>
    <t>백색-실선</t>
  </si>
  <si>
    <t>17</t>
  </si>
  <si>
    <t>QVER</t>
  </si>
  <si>
    <t>No.45 교량점검시설 점검통로 철거</t>
  </si>
  <si>
    <t>B-TYPE,t=8cm</t>
  </si>
  <si>
    <t>No.22 일반전정</t>
  </si>
  <si>
    <t>전역변수</t>
  </si>
  <si>
    <t>No.26 일반전정</t>
  </si>
  <si>
    <t>중기주간경비산출계수</t>
  </si>
  <si>
    <t>노임할증계수(장대터널:야간)</t>
  </si>
  <si>
    <t>횡단보도,주차장</t>
  </si>
  <si>
    <t>시간당노임산출계수(해상장비:GRAB준설선)</t>
  </si>
  <si>
    <t>H=0.9M이상</t>
  </si>
  <si>
    <t>굴삭기 0.7㎥</t>
  </si>
  <si>
    <t>형    식</t>
  </si>
  <si>
    <t>3600x2200,편지식(표지판자재제외)</t>
  </si>
  <si>
    <t>QDECCMA</t>
  </si>
  <si>
    <t xml:space="preserve">    단수조정</t>
  </si>
  <si>
    <t>#132 시선유도표지(데리네이터)</t>
  </si>
  <si>
    <t>No.10 일반난간지주 교체</t>
  </si>
  <si>
    <t>#117 잡철물 현장 제작설치</t>
  </si>
  <si>
    <t>No.37 신축이음장치 교체</t>
  </si>
  <si>
    <t xml:space="preserve">     a. 아스팔트 콘크리트 표층</t>
  </si>
  <si>
    <t>#133 폐기물상차</t>
  </si>
  <si>
    <t>No.33 신축이음장치 교체</t>
  </si>
  <si>
    <t>QLINC1</t>
  </si>
  <si>
    <t>100x100</t>
  </si>
  <si>
    <t>침투식</t>
  </si>
  <si>
    <t xml:space="preserve"> 1인 1조</t>
  </si>
  <si>
    <t>30MM,Monocell joint</t>
  </si>
  <si>
    <t>#76 충격흡수시설(KCB-60K1)</t>
  </si>
  <si>
    <t>No.15 배수로준설토제거</t>
  </si>
  <si>
    <t>표지판기초</t>
  </si>
  <si>
    <t xml:space="preserve"> 2인 1조</t>
  </si>
  <si>
    <t>Ⅱ. 관 급 자 재 대</t>
  </si>
  <si>
    <t>QMINC2</t>
  </si>
  <si>
    <t>T=5Cm</t>
  </si>
  <si>
    <t>No.8 차량방호책 설치</t>
  </si>
  <si>
    <t>식</t>
  </si>
  <si>
    <t>No.14 일반지주 설치</t>
  </si>
  <si>
    <t>#161 거푸집</t>
  </si>
  <si>
    <t>No.23 일반전정</t>
  </si>
  <si>
    <t>#83 가드레일(인력식)3W</t>
  </si>
  <si>
    <t>#55 차선도색(페인트,수동식)공용구간</t>
  </si>
  <si>
    <t>T=10mm</t>
  </si>
  <si>
    <t>#14-2</t>
  </si>
  <si>
    <t>신축이음장치</t>
  </si>
  <si>
    <t>중기야간할증계수</t>
  </si>
  <si>
    <t>A-TYPE,시공량 할증계수(24㎡이하)</t>
  </si>
  <si>
    <t>환율(엔화)</t>
  </si>
  <si>
    <t>기계, B11CM~20CM, 낙엽수</t>
  </si>
  <si>
    <t>콘크리트방호벽용</t>
  </si>
  <si>
    <t>경 비</t>
  </si>
  <si>
    <t>HR</t>
  </si>
  <si>
    <t xml:space="preserve">     c.혼합폐기물</t>
  </si>
  <si>
    <t>#130 시선유도표지(데리네이터)</t>
  </si>
  <si>
    <t>QLINCC</t>
  </si>
  <si>
    <t>#124 아스콘노면절삭</t>
  </si>
  <si>
    <t>재료비단가소숫점</t>
  </si>
  <si>
    <t>5m미만</t>
  </si>
  <si>
    <t>노무비</t>
  </si>
  <si>
    <t>#162 터파기</t>
  </si>
  <si>
    <t>환율(장비가격10만불이상)</t>
  </si>
  <si>
    <t>#109 교통안전표지철거</t>
  </si>
  <si>
    <t>#155 콘크리트타설(인력운반,소형)</t>
  </si>
  <si>
    <t>터널,지하차도</t>
  </si>
  <si>
    <t>#92 가드레일(기계식)3W</t>
  </si>
  <si>
    <t>50MM,Monocell joint</t>
  </si>
  <si>
    <t xml:space="preserve">                                                                                                    </t>
  </si>
  <si>
    <t>TON</t>
  </si>
  <si>
    <t>T=5cm(야간)</t>
  </si>
  <si>
    <t>#131 시선유도표지(데리네이터)</t>
  </si>
  <si>
    <t>No.28 일반전정</t>
  </si>
  <si>
    <t>0</t>
  </si>
  <si>
    <t>#138 작업보호차</t>
  </si>
  <si>
    <t>No.9 일반난간지주 교체</t>
  </si>
  <si>
    <t>재료비금액소숫점</t>
  </si>
  <si>
    <t>기계, B41CM~50CM, 낙엽수</t>
  </si>
  <si>
    <t>재료비할증계수(야간)</t>
  </si>
  <si>
    <t>일반구간</t>
  </si>
  <si>
    <t>QLINCE</t>
  </si>
  <si>
    <t>환율(IMF특별인출권)</t>
  </si>
  <si>
    <t>Ø 900 MM</t>
  </si>
  <si>
    <t>80MM,Monocell joint</t>
  </si>
  <si>
    <t>A-TYPE,시공량 할증계수(24㎡이하),택코팅자재비제외</t>
  </si>
  <si>
    <t>신축이음교체구간</t>
  </si>
  <si>
    <t>중기전역변수</t>
  </si>
  <si>
    <t>도막식</t>
  </si>
  <si>
    <t>#11 집수정 토사준설</t>
  </si>
  <si>
    <t>#112 도로반사경(1면)</t>
  </si>
  <si>
    <t xml:space="preserve"> 일반부문</t>
  </si>
  <si>
    <t>QH2</t>
  </si>
  <si>
    <t>#164 몰  탈</t>
  </si>
  <si>
    <t xml:space="preserve">    1.  아스콘</t>
  </si>
  <si>
    <t>450×200×10</t>
  </si>
  <si>
    <t>3단</t>
  </si>
  <si>
    <t>#150 폐아스콘처리비</t>
  </si>
  <si>
    <t>일</t>
  </si>
  <si>
    <t xml:space="preserve"> H=4.0M</t>
  </si>
  <si>
    <t>QLINC3</t>
  </si>
  <si>
    <t>100MM,Monocell joint</t>
  </si>
  <si>
    <t>B-TYPE,t=5cm</t>
  </si>
  <si>
    <t>QH32</t>
  </si>
  <si>
    <t>#163 되메우기및다짐</t>
  </si>
  <si>
    <t>(일반철재)</t>
  </si>
  <si>
    <t>노임할증계수(일반구간:야간)</t>
  </si>
  <si>
    <t>#108 오각표지판</t>
  </si>
  <si>
    <t>QDECPMA</t>
  </si>
  <si>
    <t>#66 차선도색(융착식,수동식)공용구간</t>
  </si>
  <si>
    <t>시간당노임산출계수(일반구간)</t>
  </si>
  <si>
    <t>H=4.5M</t>
  </si>
  <si>
    <t>바닥,D=200mm</t>
  </si>
  <si>
    <t>가드레일용</t>
  </si>
  <si>
    <t>#48 아스팔트 덧씌우기</t>
  </si>
  <si>
    <t>바닥,D=100mm</t>
  </si>
  <si>
    <t>단 위</t>
  </si>
  <si>
    <t>#58 차선도색(페인트,수동식)공용구간</t>
  </si>
  <si>
    <t>W2500,H850</t>
  </si>
  <si>
    <t xml:space="preserve">US2WON                                                                                              </t>
  </si>
  <si>
    <t xml:space="preserve">갱내작업할증                            </t>
  </si>
  <si>
    <t>No.40 신축이음장치 교체</t>
  </si>
  <si>
    <t>100000000001</t>
  </si>
  <si>
    <t>인력, B10이하, 상록수</t>
  </si>
  <si>
    <t xml:space="preserve">$,＄                                                                                                </t>
  </si>
  <si>
    <t>인력철거</t>
  </si>
  <si>
    <t>16Ton</t>
  </si>
  <si>
    <t>2</t>
  </si>
  <si>
    <t>#156  PP마대쌓기</t>
  </si>
  <si>
    <t>#30 안전시설목설치</t>
  </si>
  <si>
    <t>#96 중앙분리대(3W)</t>
  </si>
  <si>
    <t>#34 교량방수</t>
  </si>
  <si>
    <t>노임할증계수(일반구간:주야간)</t>
  </si>
  <si>
    <t xml:space="preserve"> 3인 1조</t>
  </si>
  <si>
    <t>합    계</t>
  </si>
  <si>
    <t>B-TYPE,t=5cm,택코팅자재비제외</t>
  </si>
  <si>
    <t>#13 벌개 제근(인력)</t>
  </si>
  <si>
    <t>#143 로봇신호수(한팔용)</t>
  </si>
  <si>
    <t>#53 설명판</t>
  </si>
  <si>
    <t>QLINCA</t>
  </si>
  <si>
    <t>숫자</t>
  </si>
  <si>
    <t>m3</t>
  </si>
  <si>
    <t>#3 배수구 고압물청소</t>
  </si>
  <si>
    <t>(싸인카)</t>
  </si>
  <si>
    <t>10%</t>
  </si>
  <si>
    <t>가드레일식(4M/경간)</t>
  </si>
  <si>
    <t>#128 분리대병설치</t>
  </si>
  <si>
    <t>#61 차선도색(페인트,기계식)공용구간</t>
  </si>
  <si>
    <t>원형, 2M/경간</t>
  </si>
  <si>
    <t/>
  </si>
  <si>
    <t>비            목</t>
  </si>
  <si>
    <t>금    액</t>
  </si>
  <si>
    <t>요율</t>
  </si>
  <si>
    <t>산   출   근   거</t>
  </si>
  <si>
    <t>간   접   재   료   비</t>
  </si>
  <si>
    <t>작업설.부산물등(△)</t>
  </si>
  <si>
    <t>소                  계</t>
  </si>
  <si>
    <t>(간.재)</t>
    <phoneticPr fontId="7" type="noConversion"/>
  </si>
  <si>
    <t>직   접   노   무   비</t>
  </si>
  <si>
    <t>간   접   노   무   비</t>
  </si>
  <si>
    <t>( 직.노 + 간.노 )</t>
  </si>
  <si>
    <t>산     출     경    비</t>
  </si>
  <si>
    <t>산   재   보   험   료</t>
    <phoneticPr fontId="5" type="noConversion"/>
  </si>
  <si>
    <t>고   용   보   험   료</t>
  </si>
  <si>
    <t>건   강   보   험   료</t>
  </si>
  <si>
    <t>연   금   보   험   료</t>
  </si>
  <si>
    <t>노인장기요양  보 험 료</t>
    <phoneticPr fontId="5" type="noConversion"/>
  </si>
  <si>
    <t>퇴 직 공 제 부  금  비</t>
    <phoneticPr fontId="5" type="noConversion"/>
  </si>
  <si>
    <t>2.3%</t>
  </si>
  <si>
    <t>직.노 × 2.3%</t>
  </si>
  <si>
    <t>산 업 안 전 보건관리비</t>
  </si>
  <si>
    <t>환   경   보   전   비</t>
  </si>
  <si>
    <t>0.9%</t>
  </si>
  <si>
    <t>(재료비 + 직.노 + 산출경비) ×0.9%</t>
  </si>
  <si>
    <t>공 사 이 행 보증수수료</t>
  </si>
  <si>
    <t>하도급대금지급보증수수료</t>
  </si>
  <si>
    <t>0.081%</t>
  </si>
  <si>
    <t>(재료비 + 직.노 + 산출경비) ×0.081%</t>
  </si>
  <si>
    <t>기     타     경    비</t>
  </si>
  <si>
    <t>(산출경비~기타경비)</t>
  </si>
  <si>
    <t>순   공  사    원   가</t>
  </si>
  <si>
    <t>(재료비 + 노무비 + 제경비)</t>
  </si>
  <si>
    <t>일   반   관   리   비</t>
  </si>
  <si>
    <t>이                  윤</t>
  </si>
  <si>
    <t>폐  기  물  처  리  비</t>
  </si>
  <si>
    <t>공     급     가    액</t>
  </si>
  <si>
    <t>(순.공 + 일반관리비 + 이윤 + 폐기물처리비)</t>
  </si>
  <si>
    <t>부   가   가   치   세</t>
  </si>
  <si>
    <t>공급가액 × 10%</t>
  </si>
  <si>
    <t>도   급   예   정   액</t>
    <phoneticPr fontId="7" type="noConversion"/>
  </si>
  <si>
    <t>(공급가액 + 부가가치세)</t>
  </si>
  <si>
    <t>총     공    사     비</t>
  </si>
  <si>
    <t>과 장</t>
    <phoneticPr fontId="7" type="noConversion"/>
  </si>
  <si>
    <t>팀 장</t>
    <phoneticPr fontId="7" type="noConversion"/>
  </si>
  <si>
    <t>심 사</t>
    <phoneticPr fontId="7" type="noConversion"/>
  </si>
  <si>
    <t>설 계</t>
    <phoneticPr fontId="7" type="noConversion"/>
  </si>
  <si>
    <t>○ 소요사업비</t>
    <phoneticPr fontId="3" type="noConversion"/>
  </si>
  <si>
    <t xml:space="preserve"> 총 공 사 비</t>
    <phoneticPr fontId="3" type="noConversion"/>
  </si>
  <si>
    <t xml:space="preserve">  -  도급예정액  :</t>
    <phoneticPr fontId="7" type="noConversion"/>
  </si>
  <si>
    <t xml:space="preserve">  -  관급자재대  :</t>
    <phoneticPr fontId="7" type="noConversion"/>
  </si>
  <si>
    <t>노무비 × 1.01%</t>
    <phoneticPr fontId="5" type="noConversion"/>
  </si>
  <si>
    <t>1.01%</t>
    <phoneticPr fontId="3" type="noConversion"/>
  </si>
  <si>
    <t>0</t>
    <phoneticPr fontId="3" type="noConversion"/>
  </si>
  <si>
    <t>1</t>
    <phoneticPr fontId="3" type="noConversion"/>
  </si>
  <si>
    <t>Φ600~1200</t>
    <phoneticPr fontId="3" type="noConversion"/>
  </si>
  <si>
    <t>경기도건설본부 북부도로과</t>
    <phoneticPr fontId="7" type="noConversion"/>
  </si>
  <si>
    <t>건설기계대여대금 지급보증액 발급액</t>
    <phoneticPr fontId="5" type="noConversion"/>
  </si>
  <si>
    <t>재
료
비</t>
    <phoneticPr fontId="7" type="noConversion"/>
  </si>
  <si>
    <t>노
무
비</t>
    <phoneticPr fontId="7" type="noConversion"/>
  </si>
  <si>
    <t>경
비</t>
    <phoneticPr fontId="7" type="noConversion"/>
  </si>
  <si>
    <t>순
공
사
원
가</t>
    <phoneticPr fontId="3" type="noConversion"/>
  </si>
  <si>
    <t>3.56%</t>
    <phoneticPr fontId="5" type="noConversion"/>
  </si>
  <si>
    <t>노무비 × 3.56%</t>
    <phoneticPr fontId="5" type="noConversion"/>
  </si>
  <si>
    <t>공사원가계산서</t>
    <phoneticPr fontId="5" type="noConversion"/>
  </si>
  <si>
    <t>a (재료비 + 직.노 + 도급자관급) × 3.15%
b (재료비 + 직.노)  × 3.15% × 1.2</t>
    <phoneticPr fontId="5" type="noConversion"/>
  </si>
  <si>
    <t>3.15%</t>
    <phoneticPr fontId="5" type="noConversion"/>
  </si>
  <si>
    <t>(도급액)</t>
    <phoneticPr fontId="5" type="noConversion"/>
  </si>
  <si>
    <t xml:space="preserve">  ○  공사개요 : 콘크리트 보수, 신축이음 교체 등</t>
    <phoneticPr fontId="7" type="noConversion"/>
  </si>
  <si>
    <t>(노무비 + 제경비 + 일반관리비)  ×15%</t>
    <phoneticPr fontId="3" type="noConversion"/>
  </si>
  <si>
    <t>시설물유지관리공사</t>
    <phoneticPr fontId="3" type="noConversion"/>
  </si>
  <si>
    <t>직.노 × 3.595%</t>
    <phoneticPr fontId="5" type="noConversion"/>
  </si>
  <si>
    <t>3.595%</t>
    <phoneticPr fontId="5" type="noConversion"/>
  </si>
  <si>
    <t>13.14%</t>
    <phoneticPr fontId="5" type="noConversion"/>
  </si>
  <si>
    <t>건강보험료 ×13.14%</t>
    <phoneticPr fontId="5" type="noConversion"/>
  </si>
  <si>
    <t>직.노 × 4.75%</t>
    <phoneticPr fontId="5" type="noConversion"/>
  </si>
  <si>
    <t>4.75%</t>
    <phoneticPr fontId="5" type="noConversion"/>
  </si>
  <si>
    <t>(재료비 + 직.노 + 산출경비) × 0.4%</t>
    <phoneticPr fontId="5" type="noConversion"/>
  </si>
  <si>
    <t>0.4%</t>
    <phoneticPr fontId="3" type="noConversion"/>
  </si>
  <si>
    <t>8%</t>
    <phoneticPr fontId="5" type="noConversion"/>
  </si>
  <si>
    <t>순.공 × 8%</t>
    <phoneticPr fontId="5" type="noConversion"/>
  </si>
  <si>
    <t>15%</t>
    <phoneticPr fontId="5" type="noConversion"/>
  </si>
  <si>
    <t>19.5%</t>
    <phoneticPr fontId="5" type="noConversion"/>
  </si>
  <si>
    <t>직.노 × 19.5%</t>
    <phoneticPr fontId="5" type="noConversion"/>
  </si>
  <si>
    <t>5.7%</t>
    <phoneticPr fontId="5" type="noConversion"/>
  </si>
  <si>
    <t>(재료비 + 노무비) × 5.7%</t>
    <phoneticPr fontId="5" type="noConversion"/>
  </si>
  <si>
    <t>황색,백색 실선</t>
    <phoneticPr fontId="3" type="noConversion"/>
  </si>
  <si>
    <t>#64 차선도색(상온형,수동식)공용구간</t>
    <phoneticPr fontId="3" type="noConversion"/>
  </si>
  <si>
    <t xml:space="preserve"> 차선도색(상온형,구동식)공용구간</t>
    <phoneticPr fontId="3" type="noConversion"/>
  </si>
  <si>
    <t xml:space="preserve"> 일반난간레일교체 및 설치</t>
    <phoneticPr fontId="3" type="noConversion"/>
  </si>
  <si>
    <t xml:space="preserve"> 난간레일 해체</t>
    <phoneticPr fontId="3" type="noConversion"/>
  </si>
  <si>
    <t xml:space="preserve"> 일반레일설치(1단)</t>
    <phoneticPr fontId="3" type="noConversion"/>
  </si>
  <si>
    <t xml:space="preserve"> 일반레일설치(2단)</t>
    <phoneticPr fontId="3" type="noConversion"/>
  </si>
  <si>
    <t xml:space="preserve"> 일반레일설치(3단)</t>
    <phoneticPr fontId="3" type="noConversion"/>
  </si>
  <si>
    <t xml:space="preserve"> 차량방호책 설치</t>
    <phoneticPr fontId="3" type="noConversion"/>
  </si>
  <si>
    <t xml:space="preserve"> 일반난간지주 교체</t>
    <phoneticPr fontId="3" type="noConversion"/>
  </si>
  <si>
    <t xml:space="preserve"> 일반지주 설치</t>
    <phoneticPr fontId="3" type="noConversion"/>
  </si>
  <si>
    <t xml:space="preserve"> 고압물청소</t>
    <phoneticPr fontId="3" type="noConversion"/>
  </si>
  <si>
    <t xml:space="preserve"> 신축이음 고압물세척</t>
    <phoneticPr fontId="3" type="noConversion"/>
  </si>
  <si>
    <t xml:space="preserve"> 배수구 고압물청소</t>
    <phoneticPr fontId="3" type="noConversion"/>
  </si>
  <si>
    <t xml:space="preserve"> 교좌주위 고압물청소</t>
    <phoneticPr fontId="3" type="noConversion"/>
  </si>
  <si>
    <t xml:space="preserve"> 배수관(곡관)고압물청소</t>
    <phoneticPr fontId="3" type="noConversion"/>
  </si>
  <si>
    <t xml:space="preserve"> 배수시설토사제거(인력터파기적용)</t>
    <phoneticPr fontId="3" type="noConversion"/>
  </si>
  <si>
    <t xml:space="preserve"> 배수관토사제거(인력)</t>
    <phoneticPr fontId="3" type="noConversion"/>
  </si>
  <si>
    <t xml:space="preserve"> 배수관토사제거(인력, 자갈섞인토사)</t>
    <phoneticPr fontId="3" type="noConversion"/>
  </si>
  <si>
    <t xml:space="preserve"> 배수관토사제거(인력, 호박돌섞인토사)</t>
    <phoneticPr fontId="3" type="noConversion"/>
  </si>
  <si>
    <t xml:space="preserve"> 집수정 및 배수관토사준설</t>
    <phoneticPr fontId="3" type="noConversion"/>
  </si>
  <si>
    <t xml:space="preserve"> 집수정 토사준설</t>
    <phoneticPr fontId="3" type="noConversion"/>
  </si>
  <si>
    <t xml:space="preserve"> 배수로준설토제거</t>
    <phoneticPr fontId="3" type="noConversion"/>
  </si>
  <si>
    <t xml:space="preserve"> 관목전정</t>
    <phoneticPr fontId="3" type="noConversion"/>
  </si>
  <si>
    <t xml:space="preserve"> 일반전정</t>
    <phoneticPr fontId="3" type="noConversion"/>
  </si>
  <si>
    <t xml:space="preserve"> 벌개 제근(인력)</t>
    <phoneticPr fontId="3" type="noConversion"/>
  </si>
  <si>
    <t xml:space="preserve"> 벌개 제근(인력+기계)</t>
    <phoneticPr fontId="3" type="noConversion"/>
  </si>
  <si>
    <t xml:space="preserve"> 벌목</t>
    <phoneticPr fontId="3" type="noConversion"/>
  </si>
  <si>
    <t xml:space="preserve"> 암파쇄방호시설 설치</t>
    <phoneticPr fontId="3" type="noConversion"/>
  </si>
  <si>
    <t xml:space="preserve"> 안전시설목설치(2.4 M / 조)</t>
    <phoneticPr fontId="3" type="noConversion"/>
  </si>
  <si>
    <t xml:space="preserve"> 안전시설목설치</t>
    <phoneticPr fontId="3" type="noConversion"/>
  </si>
  <si>
    <t xml:space="preserve"> 신축이음장치 교체</t>
    <phoneticPr fontId="3" type="noConversion"/>
  </si>
  <si>
    <t xml:space="preserve"> 후타콘크리트 타설</t>
    <phoneticPr fontId="3" type="noConversion"/>
  </si>
  <si>
    <t xml:space="preserve"> 교면방수</t>
    <phoneticPr fontId="3" type="noConversion"/>
  </si>
  <si>
    <t xml:space="preserve"> 교량방수</t>
    <phoneticPr fontId="3" type="noConversion"/>
  </si>
  <si>
    <t xml:space="preserve"> 교량점검시설 점검통로 철거</t>
    <phoneticPr fontId="3" type="noConversion"/>
  </si>
  <si>
    <t xml:space="preserve"> 교량점검시설 점검계단 철거</t>
    <phoneticPr fontId="3" type="noConversion"/>
  </si>
  <si>
    <t xml:space="preserve"> 텍코팅(인력식)</t>
    <phoneticPr fontId="3" type="noConversion"/>
  </si>
  <si>
    <t xml:space="preserve"> 텍코팅(기계식)</t>
    <phoneticPr fontId="3" type="noConversion"/>
  </si>
  <si>
    <t xml:space="preserve"> 소규모 포장복구(소파보수)</t>
    <phoneticPr fontId="3" type="noConversion"/>
  </si>
  <si>
    <t xml:space="preserve"> 절삭후 아스팔트 덧씌우기</t>
    <phoneticPr fontId="3" type="noConversion"/>
  </si>
  <si>
    <t xml:space="preserve"> 아스팔트 덧씌우기</t>
    <phoneticPr fontId="3" type="noConversion"/>
  </si>
  <si>
    <t xml:space="preserve"> 아스팔트 균열보수</t>
    <phoneticPr fontId="3" type="noConversion"/>
  </si>
  <si>
    <t xml:space="preserve"> 교명주(화강석)</t>
    <phoneticPr fontId="3" type="noConversion"/>
  </si>
  <si>
    <t xml:space="preserve"> 교명주 위치조정</t>
    <phoneticPr fontId="3" type="noConversion"/>
  </si>
  <si>
    <t xml:space="preserve"> 교명판</t>
    <phoneticPr fontId="3" type="noConversion"/>
  </si>
  <si>
    <t xml:space="preserve"> 설명판</t>
    <phoneticPr fontId="3" type="noConversion"/>
  </si>
  <si>
    <t xml:space="preserve"> 차선도색(페인트,수동식)공용구간</t>
    <phoneticPr fontId="3" type="noConversion"/>
  </si>
  <si>
    <t xml:space="preserve"> 차선도색(페인트,기계식)공용구간</t>
    <phoneticPr fontId="3" type="noConversion"/>
  </si>
  <si>
    <t xml:space="preserve"> 차선도색(융착식,수동식)공용구간</t>
    <phoneticPr fontId="3" type="noConversion"/>
  </si>
  <si>
    <t xml:space="preserve"> 차선도색(차로밑그림)공용구간</t>
    <phoneticPr fontId="3" type="noConversion"/>
  </si>
  <si>
    <t xml:space="preserve"> 차선도색 제거</t>
    <phoneticPr fontId="3" type="noConversion"/>
  </si>
  <si>
    <t xml:space="preserve"> 충격흡수시설(KCB-80KC)</t>
    <phoneticPr fontId="3" type="noConversion"/>
  </si>
  <si>
    <t xml:space="preserve"> 충격흡수시설(KCB-60KB)</t>
    <phoneticPr fontId="3" type="noConversion"/>
  </si>
  <si>
    <t xml:space="preserve"> 충격흡수탱크(소)(PCS-1)</t>
    <phoneticPr fontId="3" type="noConversion"/>
  </si>
  <si>
    <t xml:space="preserve"> 충격흡수탱크(중)(PCS-2)</t>
    <phoneticPr fontId="3" type="noConversion"/>
  </si>
  <si>
    <t xml:space="preserve"> 충격흡수탱크(대)(PCS-3)</t>
    <phoneticPr fontId="3" type="noConversion"/>
  </si>
  <si>
    <t xml:space="preserve"> 가드레일(인력식)2W</t>
    <phoneticPr fontId="3" type="noConversion"/>
  </si>
  <si>
    <t xml:space="preserve"> 가드레일(인력식)3W</t>
    <phoneticPr fontId="3" type="noConversion"/>
  </si>
  <si>
    <t xml:space="preserve"> 가드레일(기계식)2W</t>
    <phoneticPr fontId="3" type="noConversion"/>
  </si>
  <si>
    <t xml:space="preserve"> 가드레일(기계식)3W</t>
    <phoneticPr fontId="3" type="noConversion"/>
  </si>
  <si>
    <t xml:space="preserve"> 중앙분리대(2W)</t>
    <phoneticPr fontId="3" type="noConversion"/>
  </si>
  <si>
    <t xml:space="preserve"> 중앙분리대(3W)</t>
    <phoneticPr fontId="3" type="noConversion"/>
  </si>
  <si>
    <t xml:space="preserve"> 엔드레일(기계식)</t>
    <phoneticPr fontId="3" type="noConversion"/>
  </si>
  <si>
    <t xml:space="preserve"> 라운드레일(기계식)</t>
    <phoneticPr fontId="3" type="noConversion"/>
  </si>
  <si>
    <t xml:space="preserve"> 라운드레일</t>
    <phoneticPr fontId="3" type="noConversion"/>
  </si>
  <si>
    <t xml:space="preserve"> 차광망</t>
    <phoneticPr fontId="3" type="noConversion"/>
  </si>
  <si>
    <t xml:space="preserve"> 단면복구(무근)</t>
    <phoneticPr fontId="3" type="noConversion"/>
  </si>
  <si>
    <t xml:space="preserve"> 단면복구(철근)</t>
    <phoneticPr fontId="3" type="noConversion"/>
  </si>
  <si>
    <t xml:space="preserve"> 표면보수</t>
    <phoneticPr fontId="3" type="noConversion"/>
  </si>
  <si>
    <t xml:space="preserve"> LED표지판 설치</t>
    <phoneticPr fontId="3" type="noConversion"/>
  </si>
  <si>
    <t xml:space="preserve"> 원형표지판 설치</t>
    <phoneticPr fontId="3" type="noConversion"/>
  </si>
  <si>
    <t xml:space="preserve"> 철조망 설치</t>
    <phoneticPr fontId="3" type="noConversion"/>
  </si>
  <si>
    <t xml:space="preserve"> 철조망 철거</t>
    <phoneticPr fontId="3" type="noConversion"/>
  </si>
  <si>
    <t xml:space="preserve"> 소화기 교체</t>
    <phoneticPr fontId="3" type="noConversion"/>
  </si>
  <si>
    <t xml:space="preserve"> 친환경소화기 설치</t>
    <phoneticPr fontId="3" type="noConversion"/>
  </si>
  <si>
    <t xml:space="preserve"> 소화기함 설치</t>
    <phoneticPr fontId="3" type="noConversion"/>
  </si>
  <si>
    <t xml:space="preserve"> 철망 설치</t>
    <phoneticPr fontId="3" type="noConversion"/>
  </si>
  <si>
    <t xml:space="preserve"> 철망 철거</t>
    <phoneticPr fontId="3" type="noConversion"/>
  </si>
  <si>
    <t xml:space="preserve"> 집수구 및 배수관 재설치</t>
    <phoneticPr fontId="3" type="noConversion"/>
  </si>
  <si>
    <t xml:space="preserve"> 집수구 재설치</t>
    <phoneticPr fontId="3" type="noConversion"/>
  </si>
  <si>
    <t xml:space="preserve"> 배수관 재설치</t>
    <phoneticPr fontId="3" type="noConversion"/>
  </si>
  <si>
    <t xml:space="preserve"> 배수관 설치</t>
    <phoneticPr fontId="3" type="noConversion"/>
  </si>
  <si>
    <t xml:space="preserve"> 플레이트 재설치(B=200)</t>
    <phoneticPr fontId="3" type="noConversion"/>
  </si>
  <si>
    <t xml:space="preserve"> 플레이트 재설치(B=400)</t>
    <phoneticPr fontId="3" type="noConversion"/>
  </si>
  <si>
    <t xml:space="preserve"> 플레이트 재설치(B=500)</t>
    <phoneticPr fontId="3" type="noConversion"/>
  </si>
  <si>
    <t xml:space="preserve"> 콘크리트 천공(두께15cm)</t>
    <phoneticPr fontId="3" type="noConversion"/>
  </si>
  <si>
    <t xml:space="preserve"> 콘크리트 천공(두께30cm)</t>
    <phoneticPr fontId="3" type="noConversion"/>
  </si>
  <si>
    <t xml:space="preserve"> 콘크리트 천공(두께90cm)</t>
    <phoneticPr fontId="3" type="noConversion"/>
  </si>
  <si>
    <t xml:space="preserve"> 배수구 설치 천공</t>
    <phoneticPr fontId="3" type="noConversion"/>
  </si>
  <si>
    <t xml:space="preserve"> 포트홀보수(인력식포대아스콘)</t>
    <phoneticPr fontId="3" type="noConversion"/>
  </si>
  <si>
    <t xml:space="preserve"> 배수구 트랜치 설치</t>
    <phoneticPr fontId="3" type="noConversion"/>
  </si>
  <si>
    <t xml:space="preserve"> 삼각표지판</t>
    <phoneticPr fontId="3" type="noConversion"/>
  </si>
  <si>
    <t xml:space="preserve"> 원형표지판</t>
    <phoneticPr fontId="3" type="noConversion"/>
  </si>
  <si>
    <t xml:space="preserve"> 오각표지판</t>
    <phoneticPr fontId="3" type="noConversion"/>
  </si>
  <si>
    <t xml:space="preserve"> 교통안전표지철거</t>
    <phoneticPr fontId="3" type="noConversion"/>
  </si>
  <si>
    <t xml:space="preserve"> 교통안전표지교체</t>
    <phoneticPr fontId="3" type="noConversion"/>
  </si>
  <si>
    <t xml:space="preserve"> 갈매기표지판</t>
    <phoneticPr fontId="3" type="noConversion"/>
  </si>
  <si>
    <t xml:space="preserve"> 도로반사경(1면)</t>
    <phoneticPr fontId="3" type="noConversion"/>
  </si>
  <si>
    <t xml:space="preserve"> 도로반사경(2면)</t>
    <phoneticPr fontId="3" type="noConversion"/>
  </si>
  <si>
    <t xml:space="preserve"> 도로반사경(1면)철거</t>
    <phoneticPr fontId="3" type="noConversion"/>
  </si>
  <si>
    <t xml:space="preserve"> 도로반사경(2면)철거</t>
    <phoneticPr fontId="3" type="noConversion"/>
  </si>
  <si>
    <t xml:space="preserve"> 도로반사경교체</t>
    <phoneticPr fontId="3" type="noConversion"/>
  </si>
  <si>
    <t xml:space="preserve"> 잡철물 현장 제작설치</t>
    <phoneticPr fontId="3" type="noConversion"/>
  </si>
  <si>
    <t xml:space="preserve"> 잡철물 제품설치</t>
    <phoneticPr fontId="3" type="noConversion"/>
  </si>
  <si>
    <t xml:space="preserve"> 잡철물 규격철물설치</t>
    <phoneticPr fontId="3" type="noConversion"/>
  </si>
  <si>
    <t xml:space="preserve"> 아스콘노면절삭</t>
    <phoneticPr fontId="3" type="noConversion"/>
  </si>
  <si>
    <t xml:space="preserve"> 폐기물상차</t>
    <phoneticPr fontId="3" type="noConversion"/>
  </si>
  <si>
    <t xml:space="preserve"> 대형싸인카</t>
    <phoneticPr fontId="3" type="noConversion"/>
  </si>
  <si>
    <t xml:space="preserve"> 자주식싸인카</t>
    <phoneticPr fontId="3" type="noConversion"/>
  </si>
  <si>
    <t xml:space="preserve"> 노면청소차</t>
    <phoneticPr fontId="3" type="noConversion"/>
  </si>
  <si>
    <t xml:space="preserve"> 작업보호차</t>
    <phoneticPr fontId="3" type="noConversion"/>
  </si>
  <si>
    <t xml:space="preserve"> 안전신호수</t>
    <phoneticPr fontId="3" type="noConversion"/>
  </si>
  <si>
    <t xml:space="preserve"> 로봇신호수(한팔용)</t>
    <phoneticPr fontId="3" type="noConversion"/>
  </si>
  <si>
    <t xml:space="preserve"> 로봇신호수(양팔용)</t>
    <phoneticPr fontId="3" type="noConversion"/>
  </si>
  <si>
    <t xml:space="preserve"> 로봇신호수 설치 및 철거</t>
    <phoneticPr fontId="3" type="noConversion"/>
  </si>
  <si>
    <t xml:space="preserve"> 교통시설비</t>
    <phoneticPr fontId="3" type="noConversion"/>
  </si>
  <si>
    <t xml:space="preserve"> 교량고소차(굴절차)</t>
    <phoneticPr fontId="3" type="noConversion"/>
  </si>
  <si>
    <t xml:space="preserve"> 교량고소차(다굴절차)</t>
    <phoneticPr fontId="3" type="noConversion"/>
  </si>
  <si>
    <t xml:space="preserve"> 교량고소차(고소차5톤)</t>
    <phoneticPr fontId="3" type="noConversion"/>
  </si>
  <si>
    <t>No.49 차선도색(상온형,구동식)공용구간</t>
    <phoneticPr fontId="3" type="noConversion"/>
  </si>
  <si>
    <t>No.50 단면복구(무근)</t>
    <phoneticPr fontId="3" type="noConversion"/>
  </si>
  <si>
    <t>No.51 단면복구(무근)</t>
    <phoneticPr fontId="3" type="noConversion"/>
  </si>
  <si>
    <t>No.52 단면복구(무근)</t>
    <phoneticPr fontId="3" type="noConversion"/>
  </si>
  <si>
    <t>No.53 단면복구(무근)</t>
    <phoneticPr fontId="3" type="noConversion"/>
  </si>
  <si>
    <t>No.54 단면복구(무근)</t>
    <phoneticPr fontId="3" type="noConversion"/>
  </si>
  <si>
    <t>No.55 단면복구(철근)</t>
    <phoneticPr fontId="3" type="noConversion"/>
  </si>
  <si>
    <t>No.56 단면복구(철근)</t>
    <phoneticPr fontId="3" type="noConversion"/>
  </si>
  <si>
    <t>No.57 단면복구(철근)</t>
    <phoneticPr fontId="3" type="noConversion"/>
  </si>
  <si>
    <t>No.58 단면복구(철근)</t>
    <phoneticPr fontId="3" type="noConversion"/>
  </si>
  <si>
    <t>No.59 단면복구(철근)</t>
    <phoneticPr fontId="3" type="noConversion"/>
  </si>
  <si>
    <t>No.60 표면보수</t>
    <phoneticPr fontId="3" type="noConversion"/>
  </si>
  <si>
    <t>No.61 LED표지판 설치</t>
    <phoneticPr fontId="3" type="noConversion"/>
  </si>
  <si>
    <t>No.62 LED표지판 설치</t>
    <phoneticPr fontId="3" type="noConversion"/>
  </si>
  <si>
    <t>No.63 운행제한표지판 설치</t>
    <phoneticPr fontId="3" type="noConversion"/>
  </si>
  <si>
    <t>No.64 원형표지판 설치</t>
    <phoneticPr fontId="3" type="noConversion"/>
  </si>
  <si>
    <t>No.65 철조망 설치</t>
    <phoneticPr fontId="3" type="noConversion"/>
  </si>
  <si>
    <t>No.66 철조망 철거</t>
    <phoneticPr fontId="3" type="noConversion"/>
  </si>
  <si>
    <t>No.67 소화기 교체</t>
    <phoneticPr fontId="3" type="noConversion"/>
  </si>
  <si>
    <t>No.68 친환경소화기 설치</t>
    <phoneticPr fontId="3" type="noConversion"/>
  </si>
  <si>
    <t>No.69 소화기함 설치</t>
    <phoneticPr fontId="3" type="noConversion"/>
  </si>
  <si>
    <t>No.70 철망 설치</t>
    <phoneticPr fontId="3" type="noConversion"/>
  </si>
  <si>
    <t>No.71 철망 철거</t>
    <phoneticPr fontId="3" type="noConversion"/>
  </si>
  <si>
    <t>No.72 집수구 및 배수관 재설치</t>
    <phoneticPr fontId="3" type="noConversion"/>
  </si>
  <si>
    <t>No.73 집수구 재설치</t>
    <phoneticPr fontId="3" type="noConversion"/>
  </si>
  <si>
    <t>No.74 배수관 재설치</t>
    <phoneticPr fontId="3" type="noConversion"/>
  </si>
  <si>
    <t>No.75 배수관 설치</t>
    <phoneticPr fontId="3" type="noConversion"/>
  </si>
  <si>
    <t>No.76 플레이트 재설치(B=200)</t>
    <phoneticPr fontId="3" type="noConversion"/>
  </si>
  <si>
    <t>No.77 플레이트 재설치(B=400)</t>
    <phoneticPr fontId="3" type="noConversion"/>
  </si>
  <si>
    <t>No.78 플레이트 재설치(B=500)</t>
    <phoneticPr fontId="3" type="noConversion"/>
  </si>
  <si>
    <t>No.79 콘크리트 천공(두께15cm)</t>
    <phoneticPr fontId="3" type="noConversion"/>
  </si>
  <si>
    <t>No.80 콘크리트 천공(두께15cm)</t>
    <phoneticPr fontId="3" type="noConversion"/>
  </si>
  <si>
    <t>No.81 콘크리트 천공(두께15cm)</t>
    <phoneticPr fontId="3" type="noConversion"/>
  </si>
  <si>
    <t>No.82 콘크리트 천공(두께30cm)</t>
    <phoneticPr fontId="3" type="noConversion"/>
  </si>
  <si>
    <t>No.83 콘크리트 천공(두께30cm)</t>
    <phoneticPr fontId="3" type="noConversion"/>
  </si>
  <si>
    <t>No.84 콘크리트 천공(두께30cm)</t>
    <phoneticPr fontId="3" type="noConversion"/>
  </si>
  <si>
    <t>No.85 콘크리트 천공(두께90cm)</t>
    <phoneticPr fontId="3" type="noConversion"/>
  </si>
  <si>
    <t>No.86 콘크리트 천공(두께90cm)</t>
    <phoneticPr fontId="3" type="noConversion"/>
  </si>
  <si>
    <t>No.87 콘크리트 천공(두께90cm)</t>
    <phoneticPr fontId="3" type="noConversion"/>
  </si>
  <si>
    <t>No.88 포트홀보수(인력식포대아스콘)</t>
    <phoneticPr fontId="3" type="noConversion"/>
  </si>
  <si>
    <t>No.89 포트홀보수(인력식포대아스콘)</t>
    <phoneticPr fontId="3" type="noConversion"/>
  </si>
  <si>
    <t>No.90 배수구 트랜치 설치</t>
    <phoneticPr fontId="3" type="noConversion"/>
  </si>
  <si>
    <t>No.91 배수구 트랜치 설치</t>
    <phoneticPr fontId="3" type="noConversion"/>
  </si>
  <si>
    <t>No.92 교량고소차(굴절차)</t>
    <phoneticPr fontId="3" type="noConversion"/>
  </si>
  <si>
    <t>No.93 교량고소차(굴절차)</t>
    <phoneticPr fontId="3" type="noConversion"/>
  </si>
  <si>
    <t>No.94 교량고소차(다굴절차)</t>
    <phoneticPr fontId="3" type="noConversion"/>
  </si>
  <si>
    <t>No.95 교량고소차(고소차5톤)</t>
    <phoneticPr fontId="3" type="noConversion"/>
  </si>
  <si>
    <t>No.96 고재처리</t>
    <phoneticPr fontId="3" type="noConversion"/>
  </si>
  <si>
    <t>No.97 앵커불트 설치</t>
    <phoneticPr fontId="3" type="noConversion"/>
  </si>
  <si>
    <t>No.98 지주 설치</t>
    <phoneticPr fontId="3" type="noConversion"/>
  </si>
  <si>
    <t>No.99 볼트조임</t>
    <phoneticPr fontId="3" type="noConversion"/>
  </si>
  <si>
    <t>No.100 일반난간 지주해체</t>
    <phoneticPr fontId="3" type="noConversion"/>
  </si>
  <si>
    <t>No.101 고재처리</t>
    <phoneticPr fontId="3" type="noConversion"/>
  </si>
  <si>
    <t>No.102 고재처리</t>
    <phoneticPr fontId="3" type="noConversion"/>
  </si>
  <si>
    <t>No.103 고재처리</t>
    <phoneticPr fontId="3" type="noConversion"/>
  </si>
  <si>
    <t>No.104 콘크리트치핑</t>
    <phoneticPr fontId="3" type="noConversion"/>
  </si>
  <si>
    <t>No.105 신축이음 고압물세척</t>
    <phoneticPr fontId="3" type="noConversion"/>
  </si>
  <si>
    <t>No.106 백업재 설치</t>
    <phoneticPr fontId="3" type="noConversion"/>
  </si>
  <si>
    <t>No.107 초속경콘크리트 타설</t>
    <phoneticPr fontId="3" type="noConversion"/>
  </si>
  <si>
    <t>No.108 교량점검시설 점검통로 설치</t>
    <phoneticPr fontId="3" type="noConversion"/>
  </si>
  <si>
    <t>No.109 교량점검시설 점검통로 설치</t>
    <phoneticPr fontId="3" type="noConversion"/>
  </si>
  <si>
    <t>No.110 교량점검시설 점검통로 설치</t>
    <phoneticPr fontId="3" type="noConversion"/>
  </si>
  <si>
    <t>No.111 교량점검시설 점검계단 설치</t>
    <phoneticPr fontId="3" type="noConversion"/>
  </si>
  <si>
    <t>No.112 교량점검시설 점검계단 설치</t>
    <phoneticPr fontId="3" type="noConversion"/>
  </si>
  <si>
    <t>No.113 교량점검시설 점검계단 설치</t>
    <phoneticPr fontId="3" type="noConversion"/>
  </si>
  <si>
    <t>No.114 콘크리트 단면복구</t>
    <phoneticPr fontId="3" type="noConversion"/>
  </si>
  <si>
    <t>No.115 폴리머몰탈 바르기</t>
    <phoneticPr fontId="3" type="noConversion"/>
  </si>
  <si>
    <t>No.116 중성화 방지재</t>
    <phoneticPr fontId="3" type="noConversion"/>
  </si>
  <si>
    <t>No.117 폴리머몰탈 바르기</t>
    <phoneticPr fontId="3" type="noConversion"/>
  </si>
  <si>
    <t>No.118 폴리머몰탈 바르기</t>
    <phoneticPr fontId="3" type="noConversion"/>
  </si>
  <si>
    <t>No.119 폴리머몰탈 바르기</t>
    <phoneticPr fontId="3" type="noConversion"/>
  </si>
  <si>
    <t>No.120 폴리머몰탈 바르기</t>
    <phoneticPr fontId="3" type="noConversion"/>
  </si>
  <si>
    <t>No.121 철근 녹제거</t>
    <phoneticPr fontId="3" type="noConversion"/>
  </si>
  <si>
    <t>No.122 철근부위 방청재 바르기</t>
    <phoneticPr fontId="3" type="noConversion"/>
  </si>
  <si>
    <t>No.123 바탕처리</t>
    <phoneticPr fontId="3" type="noConversion"/>
  </si>
  <si>
    <t>No.124 프라이머 바름</t>
    <phoneticPr fontId="3" type="noConversion"/>
  </si>
  <si>
    <t>No.125 중성화 방지재 표면도포</t>
    <phoneticPr fontId="3" type="noConversion"/>
  </si>
  <si>
    <t>황색 및 백색 실선</t>
    <phoneticPr fontId="3" type="noConversion"/>
  </si>
  <si>
    <t xml:space="preserve"> 보도블럭 포장헐기(t=6㎝)</t>
    <phoneticPr fontId="3" type="noConversion"/>
  </si>
  <si>
    <t xml:space="preserve"> 보도용블록 포장</t>
    <phoneticPr fontId="3" type="noConversion"/>
  </si>
  <si>
    <t xml:space="preserve"> 분리대병설치</t>
    <phoneticPr fontId="3" type="noConversion"/>
  </si>
  <si>
    <t xml:space="preserve"> 분리대병제거</t>
    <phoneticPr fontId="3" type="noConversion"/>
  </si>
  <si>
    <t xml:space="preserve"> 시선유도표지(데리네이터)</t>
    <phoneticPr fontId="3" type="noConversion"/>
  </si>
  <si>
    <t>석면분담금</t>
    <phoneticPr fontId="3" type="noConversion"/>
  </si>
  <si>
    <t>임금채권부담금</t>
    <phoneticPr fontId="3" type="noConversion"/>
  </si>
  <si>
    <t>0.006%</t>
    <phoneticPr fontId="3" type="noConversion"/>
  </si>
  <si>
    <t>0.09%</t>
    <phoneticPr fontId="3" type="noConversion"/>
  </si>
  <si>
    <t>노무비 x 0.006%</t>
    <phoneticPr fontId="3" type="noConversion"/>
  </si>
  <si>
    <t>노무비 x 0.09%</t>
    <phoneticPr fontId="3" type="noConversion"/>
  </si>
  <si>
    <t>2026년 10월</t>
    <phoneticPr fontId="7" type="noConversion"/>
  </si>
  <si>
    <t>2026년 양주 도로시설물 상시보수공사(단가계약)</t>
    <phoneticPr fontId="7" type="noConversion"/>
  </si>
  <si>
    <t xml:space="preserve">  ○  위     치 :  양주시 도로시설물 일원</t>
    <phoneticPr fontId="7" type="noConversion"/>
  </si>
  <si>
    <t>공사명 : 2026년 양주 도로시설물 상시보수공사(단가계약)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</si>
</sst>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2" formatCode="\(\ &quot;금&quot;\ #,##0&quot;원&quot;\ \)"/>
    <numFmt numFmtId="183" formatCode="\(&quot;₩&quot;#,##0\)"/>
    <numFmt numFmtId="184" formatCode="[DBNum4][$-412]General"/>
  </numFmts>
  <fonts count="33"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8"/>
      <color indexed="8"/>
      <name val="Arial"/>
      <family val="2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8"/>
      <color indexed="8"/>
      <name val="돋움"/>
      <family val="3"/>
      <charset val="129"/>
    </font>
    <font>
      <sz val="20"/>
      <color indexed="8"/>
      <name val="굴림체"/>
      <family val="3"/>
      <charset val="129"/>
    </font>
    <font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2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34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9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176" fontId="6" fillId="0" borderId="0"/>
    <xf numFmtId="41" fontId="4" fillId="0" borderId="0" applyFont="0" applyFill="0" applyBorder="0" applyAlignment="0" applyProtection="0">
      <alignment vertical="center"/>
    </xf>
    <xf numFmtId="0" fontId="6" fillId="0" borderId="0"/>
    <xf numFmtId="0" fontId="4" fillId="0" borderId="0"/>
    <xf numFmtId="0" fontId="4" fillId="0" borderId="0">
      <alignment vertical="center"/>
    </xf>
    <xf numFmtId="0" fontId="8" fillId="0" borderId="0"/>
    <xf numFmtId="0" fontId="4" fillId="0" borderId="0"/>
  </cellStyleXfs>
  <cellXfs count="142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181" fontId="0" fillId="0" borderId="1" xfId="0" applyNumberFormat="1" applyBorder="1" applyAlignment="1">
      <alignment vertical="center"/>
    </xf>
    <xf numFmtId="0" fontId="1" fillId="0" borderId="1" xfId="0" applyFont="1" applyBorder="1"/>
    <xf numFmtId="0" fontId="6" fillId="0" borderId="0" xfId="3"/>
    <xf numFmtId="181" fontId="0" fillId="0" borderId="0" xfId="0" applyNumberFormat="1"/>
    <xf numFmtId="0" fontId="1" fillId="0" borderId="0" xfId="0" applyFont="1"/>
    <xf numFmtId="0" fontId="0" fillId="3" borderId="0" xfId="0" applyFill="1"/>
    <xf numFmtId="0" fontId="0" fillId="2" borderId="0" xfId="0" applyFill="1"/>
    <xf numFmtId="0" fontId="8" fillId="0" borderId="0" xfId="6"/>
    <xf numFmtId="0" fontId="9" fillId="0" borderId="0" xfId="6" applyFont="1"/>
    <xf numFmtId="0" fontId="10" fillId="0" borderId="0" xfId="6" applyFont="1"/>
    <xf numFmtId="0" fontId="11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8" fillId="0" borderId="0" xfId="6" applyAlignment="1">
      <alignment vertical="center"/>
    </xf>
    <xf numFmtId="0" fontId="14" fillId="0" borderId="0" xfId="0" applyFont="1" applyAlignment="1">
      <alignment vertical="center"/>
    </xf>
    <xf numFmtId="177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vertical="center"/>
    </xf>
    <xf numFmtId="181" fontId="14" fillId="0" borderId="1" xfId="0" applyNumberFormat="1" applyFont="1" applyBorder="1" applyAlignment="1">
      <alignment vertical="center"/>
    </xf>
    <xf numFmtId="3" fontId="15" fillId="0" borderId="1" xfId="4" applyNumberFormat="1" applyFont="1" applyBorder="1" applyAlignment="1">
      <alignment horizontal="center" vertical="center"/>
    </xf>
    <xf numFmtId="0" fontId="13" fillId="0" borderId="0" xfId="3" applyFont="1"/>
    <xf numFmtId="3" fontId="16" fillId="0" borderId="2" xfId="4" applyNumberFormat="1" applyFont="1" applyBorder="1" applyAlignment="1">
      <alignment vertical="center"/>
    </xf>
    <xf numFmtId="3" fontId="16" fillId="0" borderId="3" xfId="4" applyNumberFormat="1" applyFont="1" applyBorder="1" applyAlignment="1">
      <alignment vertical="center"/>
    </xf>
    <xf numFmtId="3" fontId="16" fillId="0" borderId="4" xfId="4" applyNumberFormat="1" applyFont="1" applyBorder="1" applyAlignment="1">
      <alignment horizontal="center" vertical="center"/>
    </xf>
    <xf numFmtId="3" fontId="16" fillId="0" borderId="5" xfId="4" applyNumberFormat="1" applyFont="1" applyBorder="1" applyAlignment="1">
      <alignment horizontal="center" vertical="center"/>
    </xf>
    <xf numFmtId="3" fontId="13" fillId="0" borderId="0" xfId="3" applyNumberFormat="1" applyFont="1"/>
    <xf numFmtId="3" fontId="16" fillId="0" borderId="6" xfId="4" applyNumberFormat="1" applyFont="1" applyBorder="1" applyAlignment="1">
      <alignment horizontal="center" vertical="center"/>
    </xf>
    <xf numFmtId="3" fontId="15" fillId="0" borderId="7" xfId="4" applyNumberFormat="1" applyFont="1" applyBorder="1" applyAlignment="1">
      <alignment horizontal="center" vertical="center"/>
    </xf>
    <xf numFmtId="3" fontId="16" fillId="0" borderId="5" xfId="4" applyNumberFormat="1" applyFont="1" applyBorder="1" applyAlignment="1">
      <alignment horizontal="right" vertical="center"/>
    </xf>
    <xf numFmtId="3" fontId="16" fillId="0" borderId="4" xfId="4" applyNumberFormat="1" applyFont="1" applyBorder="1" applyAlignment="1">
      <alignment horizontal="right" vertical="center"/>
    </xf>
    <xf numFmtId="3" fontId="16" fillId="0" borderId="6" xfId="4" applyNumberFormat="1" applyFont="1" applyBorder="1" applyAlignment="1">
      <alignment horizontal="right" vertical="center"/>
    </xf>
    <xf numFmtId="3" fontId="16" fillId="0" borderId="2" xfId="4" applyNumberFormat="1" applyFont="1" applyBorder="1" applyAlignment="1">
      <alignment horizontal="left" vertical="center"/>
    </xf>
    <xf numFmtId="3" fontId="16" fillId="0" borderId="3" xfId="4" applyNumberFormat="1" applyFont="1" applyBorder="1" applyAlignment="1">
      <alignment horizontal="left" vertical="center"/>
    </xf>
    <xf numFmtId="3" fontId="16" fillId="0" borderId="8" xfId="4" applyNumberFormat="1" applyFont="1" applyBorder="1" applyAlignment="1">
      <alignment horizontal="left" vertical="center"/>
    </xf>
    <xf numFmtId="3" fontId="16" fillId="4" borderId="5" xfId="4" applyNumberFormat="1" applyFont="1" applyFill="1" applyBorder="1" applyAlignment="1">
      <alignment horizontal="center" vertical="center"/>
    </xf>
    <xf numFmtId="3" fontId="16" fillId="4" borderId="6" xfId="4" applyNumberFormat="1" applyFont="1" applyFill="1" applyBorder="1" applyAlignment="1">
      <alignment horizontal="center" vertical="center"/>
    </xf>
    <xf numFmtId="3" fontId="16" fillId="0" borderId="8" xfId="4" applyNumberFormat="1" applyFont="1" applyBorder="1" applyAlignment="1">
      <alignment horizontal="right" vertical="center"/>
    </xf>
    <xf numFmtId="3" fontId="16" fillId="4" borderId="9" xfId="4" applyNumberFormat="1" applyFont="1" applyFill="1" applyBorder="1" applyAlignment="1">
      <alignment horizontal="center" vertical="center"/>
    </xf>
    <xf numFmtId="3" fontId="16" fillId="4" borderId="10" xfId="4" applyNumberFormat="1" applyFont="1" applyFill="1" applyBorder="1" applyAlignment="1">
      <alignment horizontal="center" vertical="center"/>
    </xf>
    <xf numFmtId="3" fontId="16" fillId="0" borderId="11" xfId="4" applyNumberFormat="1" applyFont="1" applyBorder="1" applyAlignment="1">
      <alignment horizontal="center" vertical="center"/>
    </xf>
    <xf numFmtId="3" fontId="17" fillId="4" borderId="9" xfId="4" applyNumberFormat="1" applyFont="1" applyFill="1" applyBorder="1" applyAlignment="1">
      <alignment horizontal="center" vertical="center"/>
    </xf>
    <xf numFmtId="3" fontId="16" fillId="0" borderId="12" xfId="4" applyNumberFormat="1" applyFont="1" applyBorder="1" applyAlignment="1">
      <alignment horizontal="center" vertical="center"/>
    </xf>
    <xf numFmtId="3" fontId="16" fillId="0" borderId="1" xfId="4" applyNumberFormat="1" applyFont="1" applyBorder="1" applyAlignment="1">
      <alignment horizontal="center" vertical="center"/>
    </xf>
    <xf numFmtId="3" fontId="16" fillId="4" borderId="7" xfId="4" applyNumberFormat="1" applyFont="1" applyFill="1" applyBorder="1" applyAlignment="1">
      <alignment horizontal="center" vertical="center"/>
    </xf>
    <xf numFmtId="3" fontId="16" fillId="0" borderId="1" xfId="4" applyNumberFormat="1" applyFont="1" applyBorder="1" applyAlignment="1">
      <alignment vertical="center"/>
    </xf>
    <xf numFmtId="3" fontId="16" fillId="0" borderId="7" xfId="4" applyNumberFormat="1" applyFont="1" applyBorder="1" applyAlignment="1">
      <alignment horizontal="right" vertical="center"/>
    </xf>
    <xf numFmtId="3" fontId="16" fillId="0" borderId="1" xfId="4" applyNumberFormat="1" applyFont="1" applyBorder="1" applyAlignment="1">
      <alignment horizontal="left" vertical="center"/>
    </xf>
    <xf numFmtId="3" fontId="16" fillId="0" borderId="7" xfId="4" applyNumberFormat="1" applyFont="1" applyBorder="1" applyAlignment="1">
      <alignment horizontal="center" vertical="center"/>
    </xf>
    <xf numFmtId="3" fontId="18" fillId="0" borderId="1" xfId="4" applyNumberFormat="1" applyFont="1" applyBorder="1" applyAlignment="1">
      <alignment vertical="center"/>
    </xf>
    <xf numFmtId="0" fontId="14" fillId="0" borderId="0" xfId="0" applyFont="1"/>
    <xf numFmtId="177" fontId="14" fillId="0" borderId="1" xfId="0" applyNumberFormat="1" applyFont="1" applyBorder="1" applyAlignment="1">
      <alignment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77" fontId="14" fillId="4" borderId="1" xfId="0" applyNumberFormat="1" applyFont="1" applyFill="1" applyBorder="1" applyAlignment="1">
      <alignment vertical="center"/>
    </xf>
    <xf numFmtId="0" fontId="18" fillId="0" borderId="14" xfId="7" applyFont="1" applyBorder="1" applyAlignment="1">
      <alignment vertical="center"/>
    </xf>
    <xf numFmtId="0" fontId="18" fillId="0" borderId="0" xfId="7" applyFont="1" applyAlignment="1">
      <alignment vertical="center"/>
    </xf>
    <xf numFmtId="0" fontId="18" fillId="0" borderId="15" xfId="7" applyFont="1" applyBorder="1" applyAlignment="1">
      <alignment vertical="center"/>
    </xf>
    <xf numFmtId="0" fontId="19" fillId="0" borderId="0" xfId="5" applyFont="1">
      <alignment vertical="center"/>
    </xf>
    <xf numFmtId="0" fontId="20" fillId="0" borderId="0" xfId="5" applyFont="1">
      <alignment vertical="center"/>
    </xf>
    <xf numFmtId="0" fontId="20" fillId="0" borderId="15" xfId="5" applyFont="1" applyBorder="1">
      <alignment vertical="center"/>
    </xf>
    <xf numFmtId="0" fontId="21" fillId="0" borderId="14" xfId="7" applyFont="1" applyBorder="1" applyAlignment="1">
      <alignment vertical="center"/>
    </xf>
    <xf numFmtId="0" fontId="22" fillId="0" borderId="0" xfId="5" applyFont="1">
      <alignment vertical="center"/>
    </xf>
    <xf numFmtId="0" fontId="23" fillId="0" borderId="0" xfId="5" applyFont="1">
      <alignment vertical="center"/>
    </xf>
    <xf numFmtId="0" fontId="24" fillId="0" borderId="14" xfId="7" applyFont="1" applyBorder="1" applyAlignment="1">
      <alignment vertical="center"/>
    </xf>
    <xf numFmtId="182" fontId="19" fillId="0" borderId="15" xfId="2" applyNumberFormat="1" applyFont="1" applyBorder="1" applyAlignment="1">
      <alignment vertical="center"/>
    </xf>
    <xf numFmtId="0" fontId="22" fillId="0" borderId="0" xfId="5" applyFont="1" applyAlignment="1">
      <alignment horizontal="left" vertical="center"/>
    </xf>
    <xf numFmtId="0" fontId="22" fillId="0" borderId="0" xfId="5" applyFont="1" applyAlignment="1">
      <alignment horizontal="center" vertical="center"/>
    </xf>
    <xf numFmtId="42" fontId="22" fillId="0" borderId="0" xfId="5" applyNumberFormat="1" applyFont="1" applyAlignment="1">
      <alignment horizontal="center" vertical="center"/>
    </xf>
    <xf numFmtId="182" fontId="22" fillId="0" borderId="0" xfId="5" applyNumberFormat="1" applyFont="1" applyAlignment="1">
      <alignment horizontal="center" vertical="center" shrinkToFit="1"/>
    </xf>
    <xf numFmtId="183" fontId="19" fillId="0" borderId="15" xfId="2" applyNumberFormat="1" applyFont="1" applyBorder="1" applyAlignment="1">
      <alignment vertical="center"/>
    </xf>
    <xf numFmtId="41" fontId="19" fillId="0" borderId="0" xfId="5" applyNumberFormat="1" applyFont="1" applyAlignment="1">
      <alignment horizontal="left" vertical="center"/>
    </xf>
    <xf numFmtId="183" fontId="19" fillId="0" borderId="0" xfId="2" applyNumberFormat="1" applyFont="1" applyBorder="1" applyAlignment="1">
      <alignment vertical="center"/>
    </xf>
    <xf numFmtId="0" fontId="19" fillId="0" borderId="0" xfId="5" applyFont="1" applyAlignment="1">
      <alignment horizontal="left" vertical="center"/>
    </xf>
    <xf numFmtId="0" fontId="21" fillId="0" borderId="0" xfId="7" applyFont="1" applyAlignment="1">
      <alignment vertical="center"/>
    </xf>
    <xf numFmtId="0" fontId="21" fillId="0" borderId="15" xfId="7" applyFont="1" applyBorder="1" applyAlignment="1">
      <alignment vertical="center"/>
    </xf>
    <xf numFmtId="0" fontId="18" fillId="0" borderId="14" xfId="6" applyFont="1" applyBorder="1" applyAlignment="1">
      <alignment vertical="center"/>
    </xf>
    <xf numFmtId="0" fontId="18" fillId="0" borderId="0" xfId="6" applyFont="1" applyAlignment="1">
      <alignment vertical="center"/>
    </xf>
    <xf numFmtId="0" fontId="25" fillId="0" borderId="0" xfId="6" applyFont="1" applyAlignment="1">
      <alignment vertical="center"/>
    </xf>
    <xf numFmtId="41" fontId="25" fillId="0" borderId="0" xfId="7" applyNumberFormat="1" applyFont="1" applyAlignment="1">
      <alignment horizontal="center" vertical="center"/>
    </xf>
    <xf numFmtId="184" fontId="25" fillId="0" borderId="0" xfId="7" applyNumberFormat="1" applyFont="1" applyAlignment="1">
      <alignment horizontal="right" vertical="center"/>
    </xf>
    <xf numFmtId="0" fontId="18" fillId="0" borderId="15" xfId="6" applyFont="1" applyBorder="1" applyAlignment="1">
      <alignment vertical="center"/>
    </xf>
    <xf numFmtId="0" fontId="26" fillId="0" borderId="0" xfId="6" applyFont="1" applyAlignment="1">
      <alignment vertical="center"/>
    </xf>
    <xf numFmtId="181" fontId="17" fillId="0" borderId="1" xfId="0" applyNumberFormat="1" applyFont="1" applyBorder="1" applyAlignment="1">
      <alignment vertical="center"/>
    </xf>
    <xf numFmtId="41" fontId="14" fillId="0" borderId="1" xfId="0" applyNumberFormat="1" applyFont="1" applyBorder="1" applyAlignment="1">
      <alignment horizontal="center" vertical="center"/>
    </xf>
    <xf numFmtId="3" fontId="16" fillId="0" borderId="16" xfId="4" applyNumberFormat="1" applyFont="1" applyBorder="1" applyAlignment="1">
      <alignment horizontal="right" vertical="center"/>
    </xf>
    <xf numFmtId="3" fontId="16" fillId="0" borderId="11" xfId="4" applyNumberFormat="1" applyFont="1" applyBorder="1" applyAlignment="1">
      <alignment horizontal="right" vertical="center"/>
    </xf>
    <xf numFmtId="3" fontId="16" fillId="0" borderId="16" xfId="4" applyNumberFormat="1" applyFont="1" applyBorder="1" applyAlignment="1">
      <alignment horizontal="left" vertical="center"/>
    </xf>
    <xf numFmtId="49" fontId="16" fillId="0" borderId="5" xfId="4" applyNumberFormat="1" applyFont="1" applyBorder="1" applyAlignment="1">
      <alignment horizontal="right" vertical="center"/>
    </xf>
    <xf numFmtId="49" fontId="16" fillId="0" borderId="6" xfId="4" applyNumberFormat="1" applyFont="1" applyBorder="1" applyAlignment="1">
      <alignment horizontal="right" vertical="center"/>
    </xf>
    <xf numFmtId="3" fontId="16" fillId="0" borderId="2" xfId="4" applyNumberFormat="1" applyFont="1" applyBorder="1" applyAlignment="1">
      <alignment horizontal="right" vertical="center"/>
    </xf>
    <xf numFmtId="3" fontId="16" fillId="0" borderId="17" xfId="4" applyNumberFormat="1" applyFont="1" applyBorder="1" applyAlignment="1">
      <alignment vertical="center"/>
    </xf>
    <xf numFmtId="49" fontId="16" fillId="0" borderId="9" xfId="4" applyNumberFormat="1" applyFont="1" applyBorder="1" applyAlignment="1">
      <alignment horizontal="right" vertical="center"/>
    </xf>
    <xf numFmtId="3" fontId="16" fillId="0" borderId="17" xfId="4" applyNumberFormat="1" applyFont="1" applyBorder="1" applyAlignment="1">
      <alignment horizontal="left" vertical="center"/>
    </xf>
    <xf numFmtId="3" fontId="27" fillId="0" borderId="17" xfId="4" applyNumberFormat="1" applyFont="1" applyBorder="1" applyAlignment="1">
      <alignment horizontal="left" vertical="center" wrapText="1"/>
    </xf>
    <xf numFmtId="3" fontId="16" fillId="0" borderId="18" xfId="4" applyNumberFormat="1" applyFont="1" applyBorder="1" applyAlignment="1">
      <alignment vertical="center"/>
    </xf>
    <xf numFmtId="49" fontId="16" fillId="0" borderId="10" xfId="4" applyNumberFormat="1" applyFont="1" applyBorder="1" applyAlignment="1">
      <alignment horizontal="right" vertical="center"/>
    </xf>
    <xf numFmtId="3" fontId="16" fillId="0" borderId="18" xfId="4" applyNumberFormat="1" applyFont="1" applyBorder="1" applyAlignment="1">
      <alignment horizontal="left" vertical="center"/>
    </xf>
    <xf numFmtId="49" fontId="16" fillId="0" borderId="7" xfId="4" applyNumberFormat="1" applyFont="1" applyBorder="1" applyAlignment="1">
      <alignment horizontal="right" vertical="center"/>
    </xf>
    <xf numFmtId="0" fontId="14" fillId="5" borderId="1" xfId="0" applyFont="1" applyFill="1" applyBorder="1" applyAlignment="1">
      <alignment vertical="center"/>
    </xf>
    <xf numFmtId="0" fontId="16" fillId="0" borderId="0" xfId="3" applyFont="1" applyAlignment="1">
      <alignment vertical="center"/>
    </xf>
    <xf numFmtId="176" fontId="16" fillId="0" borderId="0" xfId="1" applyFont="1" applyAlignment="1">
      <alignment vertical="center"/>
    </xf>
    <xf numFmtId="177" fontId="14" fillId="4" borderId="1" xfId="0" applyNumberFormat="1" applyFont="1" applyFill="1" applyBorder="1" applyAlignment="1">
      <alignment horizontal="center" vertical="center"/>
    </xf>
    <xf numFmtId="181" fontId="14" fillId="4" borderId="1" xfId="0" applyNumberFormat="1" applyFont="1" applyFill="1" applyBorder="1" applyAlignment="1">
      <alignment vertical="center"/>
    </xf>
    <xf numFmtId="0" fontId="0" fillId="4" borderId="0" xfId="0" applyFill="1"/>
    <xf numFmtId="181" fontId="0" fillId="4" borderId="1" xfId="0" applyNumberFormat="1" applyFill="1" applyBorder="1" applyAlignment="1">
      <alignment vertical="center"/>
    </xf>
    <xf numFmtId="0" fontId="0" fillId="6" borderId="1" xfId="0" applyFill="1" applyBorder="1"/>
    <xf numFmtId="177" fontId="14" fillId="4" borderId="1" xfId="0" applyNumberFormat="1" applyFont="1" applyFill="1" applyBorder="1" applyAlignment="1">
      <alignment vertical="center" wrapText="1"/>
    </xf>
    <xf numFmtId="177" fontId="14" fillId="0" borderId="1" xfId="0" applyNumberFormat="1" applyFont="1" applyFill="1" applyBorder="1" applyAlignment="1">
      <alignment vertical="center"/>
    </xf>
    <xf numFmtId="177" fontId="14" fillId="0" borderId="1" xfId="0" applyNumberFormat="1" applyFont="1" applyFill="1" applyBorder="1" applyAlignment="1">
      <alignment horizontal="center" vertical="center"/>
    </xf>
    <xf numFmtId="181" fontId="14" fillId="0" borderId="1" xfId="0" applyNumberFormat="1" applyFont="1" applyFill="1" applyBorder="1" applyAlignment="1">
      <alignment vertical="center"/>
    </xf>
    <xf numFmtId="0" fontId="28" fillId="0" borderId="16" xfId="7" applyFont="1" applyBorder="1" applyAlignment="1">
      <alignment horizontal="center" vertical="center"/>
    </xf>
    <xf numFmtId="0" fontId="28" fillId="0" borderId="13" xfId="7" applyFont="1" applyBorder="1" applyAlignment="1">
      <alignment horizontal="center" vertical="center"/>
    </xf>
    <xf numFmtId="0" fontId="28" fillId="0" borderId="3" xfId="7" applyFont="1" applyBorder="1" applyAlignment="1">
      <alignment horizontal="center" vertical="center"/>
    </xf>
    <xf numFmtId="0" fontId="29" fillId="0" borderId="14" xfId="7" applyFont="1" applyBorder="1" applyAlignment="1">
      <alignment horizontal="center" vertical="center"/>
    </xf>
    <xf numFmtId="0" fontId="29" fillId="0" borderId="0" xfId="7" applyFont="1" applyAlignment="1">
      <alignment horizontal="center" vertical="center"/>
    </xf>
    <xf numFmtId="0" fontId="29" fillId="0" borderId="15" xfId="7" applyFont="1" applyBorder="1" applyAlignment="1">
      <alignment horizontal="center" vertical="center"/>
    </xf>
    <xf numFmtId="0" fontId="30" fillId="0" borderId="0" xfId="5" applyFont="1" applyAlignment="1">
      <alignment horizontal="left" vertical="center"/>
    </xf>
    <xf numFmtId="0" fontId="22" fillId="0" borderId="0" xfId="5" applyFont="1" applyAlignment="1">
      <alignment horizontal="center" vertical="center"/>
    </xf>
    <xf numFmtId="42" fontId="22" fillId="0" borderId="0" xfId="5" applyNumberFormat="1" applyFont="1" applyAlignment="1">
      <alignment horizontal="center" vertical="center"/>
    </xf>
    <xf numFmtId="182" fontId="22" fillId="0" borderId="0" xfId="5" applyNumberFormat="1" applyFont="1" applyAlignment="1">
      <alignment horizontal="center" vertical="center" shrinkToFit="1"/>
    </xf>
    <xf numFmtId="182" fontId="22" fillId="0" borderId="0" xfId="5" applyNumberFormat="1" applyFont="1" applyAlignment="1">
      <alignment horizontal="left" vertical="center" shrinkToFit="1"/>
    </xf>
    <xf numFmtId="0" fontId="31" fillId="0" borderId="0" xfId="4" applyFont="1" applyAlignment="1">
      <alignment horizontal="center" vertical="center"/>
    </xf>
    <xf numFmtId="41" fontId="26" fillId="0" borderId="0" xfId="7" applyNumberFormat="1" applyFont="1" applyAlignment="1">
      <alignment horizontal="center" vertical="center"/>
    </xf>
    <xf numFmtId="184" fontId="20" fillId="0" borderId="0" xfId="7" applyNumberFormat="1" applyFont="1" applyAlignment="1">
      <alignment horizontal="right" vertical="center"/>
    </xf>
    <xf numFmtId="0" fontId="32" fillId="0" borderId="0" xfId="4" applyFont="1" applyAlignment="1">
      <alignment horizontal="center" vertical="center"/>
    </xf>
    <xf numFmtId="0" fontId="18" fillId="0" borderId="0" xfId="4" applyFont="1"/>
    <xf numFmtId="3" fontId="15" fillId="0" borderId="12" xfId="4" applyNumberFormat="1" applyFont="1" applyBorder="1" applyAlignment="1">
      <alignment horizontal="center" vertical="center"/>
    </xf>
    <xf numFmtId="3" fontId="15" fillId="0" borderId="7" xfId="4" applyNumberFormat="1" applyFont="1" applyBorder="1" applyAlignment="1">
      <alignment horizontal="center" vertical="center"/>
    </xf>
    <xf numFmtId="3" fontId="16" fillId="0" borderId="16" xfId="4" applyNumberFormat="1" applyFont="1" applyBorder="1" applyAlignment="1">
      <alignment horizontal="center" vertical="center" wrapText="1"/>
    </xf>
    <xf numFmtId="3" fontId="16" fillId="0" borderId="13" xfId="4" applyNumberFormat="1" applyFont="1" applyBorder="1" applyAlignment="1">
      <alignment horizontal="center" vertical="center"/>
    </xf>
    <xf numFmtId="3" fontId="16" fillId="0" borderId="3" xfId="4" applyNumberFormat="1" applyFont="1" applyBorder="1" applyAlignment="1">
      <alignment horizontal="center" vertical="center"/>
    </xf>
    <xf numFmtId="3" fontId="16" fillId="0" borderId="2" xfId="4" applyNumberFormat="1" applyFont="1" applyBorder="1" applyAlignment="1">
      <alignment horizontal="center" vertical="center" wrapText="1"/>
    </xf>
    <xf numFmtId="3" fontId="16" fillId="0" borderId="17" xfId="4" applyNumberFormat="1" applyFont="1" applyBorder="1" applyAlignment="1">
      <alignment horizontal="center" vertical="center"/>
    </xf>
    <xf numFmtId="3" fontId="16" fillId="0" borderId="18" xfId="4" applyNumberFormat="1" applyFont="1" applyBorder="1" applyAlignment="1">
      <alignment horizontal="center" vertical="center"/>
    </xf>
    <xf numFmtId="3" fontId="16" fillId="0" borderId="19" xfId="4" applyNumberFormat="1" applyFont="1" applyBorder="1" applyAlignment="1">
      <alignment horizontal="center" vertical="center" wrapText="1"/>
    </xf>
    <xf numFmtId="3" fontId="16" fillId="0" borderId="14" xfId="4" applyNumberFormat="1" applyFont="1" applyBorder="1" applyAlignment="1">
      <alignment horizontal="center" vertical="center"/>
    </xf>
    <xf numFmtId="3" fontId="16" fillId="0" borderId="20" xfId="4" applyNumberFormat="1" applyFont="1" applyBorder="1" applyAlignment="1">
      <alignment horizontal="center" vertical="center"/>
    </xf>
    <xf numFmtId="0" fontId="28" fillId="0" borderId="6" xfId="4" applyFont="1" applyBorder="1" applyAlignment="1">
      <alignment horizontal="left"/>
    </xf>
    <xf numFmtId="177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 wrapText="1"/>
    </xf>
  </cellXfs>
  <cellStyles count="8">
    <cellStyle name="쉼표 [0] 2" xfId="1" xr:uid="{733AA8BC-133C-4AC3-BCCC-DA47D990AB39}"/>
    <cellStyle name="쉼표 [0] 2 5" xfId="2" xr:uid="{62F1224C-80CB-4084-AA90-8C787BC47096}"/>
    <cellStyle name="표준" xfId="0" builtinId="0"/>
    <cellStyle name="표준 2" xfId="3" xr:uid="{FE581750-49E8-457F-A99D-B5BFE9421264}"/>
    <cellStyle name="표준 2 2" xfId="4" xr:uid="{343AB2F1-2DE5-4103-B6E3-9072D2906EAF}"/>
    <cellStyle name="표준 2 2 2" xfId="5" xr:uid="{CC08C943-0A4C-4BF5-B85E-FADA6EBF1BA4}"/>
    <cellStyle name="표준 2 3" xfId="6" xr:uid="{3CFED2F7-747B-4557-88D7-4EA3D70202FC}"/>
    <cellStyle name="표준_Sheet1" xfId="7" xr:uid="{A0284151-27CE-4FF7-BF43-A863CE10F2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GO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ost\&#49688;&#47049;(new)\YOUNGDOC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7;&#49692;\&#51221;&#46041;&#51652;&#52376;&#47532;&#51109;\2&#45236;&#50669;_&#44284;&#50629;&#51648;&#49884;&#49436;\2001\&#51064;&#51228;&#44400;\&#49548;&#54616;&#52380;J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user\&#50629;&#47924;&#52628;&#51652;\&#51061;&#49328;&#44288;&#47196;\&#44288;&#44144;&#51221;&#48708;&#45236;&#50669;&#49436;(&#51061;&#4932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OI\&#48512;&#52380;&#54616;&#49688;&#44288;&#44144;\&#45236;&#50669;&#49436;\4&#52264;\&#49444;&#44228;&#45236;&#50669;&#49436;(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PROJECT\OPO\WORK\MONEY\1201\ABB\SEBANG\INCHON\ELEC\DAT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My%20Documents\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053;&#50896;\file&#51204;&#50857;\&#45824;&#51204;&#44552;&#44256;&#46041;&#47588;&#47549;&#51109;\Kumg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7588;&#47549;&#51109;&#44288;&#47144;\&#49444;&#44228;&#50696;&#49328;&#49436;\&#51648;&#51088;&#52404;&#48324;\&#50668;&#49688;&#49884;\&#45453;&#50612;&#52492;%20&#49345;&#49688;&#46020;(&#49892;&#49884;&#49444;&#44228;)\&#49892;&#51221;&#48372;&#44256;(2004-12)\&#44228;&#50557;&#48320;&#44221;(&#51613;&#50529;&#49884;)\WINDOWS\TEMP\_hztmp_\&#44032;&#51256;&#44032;&#49800;\&#12615;&#12615;&#51648;&#44396;%20&#46020;&#49884;&#44060;&#48156;&#49324;&#5062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44260;\&#54924;&#49324;\&#48372;&#49688;&#44277;&#49324;\&#44368;&#47049;%20&#48372;&#49688;&#48372;&#44053;&#44277;&#49324;%20&#49444;&#44228;&#45236;&#50669;&#49436;.xl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heo_jb\&#44277;&#53685;&#51088;&#47308;\EXCEL\EXCEL\HAN_KUK\&#50896;&#54805;&#47592;&#54848;&#49688;&#47049;&#49328;&#52636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ost\&#49688;&#47049;(new)\YOUNGDOC\CIVIL\EXCLE\DAT\&#44288;&#51116;&#473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PROJECT\OPO\WORK\MONEY\1201\EXCEL\YESTER\&#44540;&#44144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49;&#49692;\C\&#50641;&#49472;&#44284;&#54620;&#44544;\&#50629;&#52404;&#48324;\&#44277;&#49328;&#45840;\&#44277;&#49328;&#45840;&#52572;&#51333;\&#53685;&#49888;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ARK.SS\&#45236;&#51089;&#50629;\k.&#44277;&#51452;&#49888;&#44288;&#46041;&#51473;&#50521;&#47196;&#54869;&#51109;&#44277;&#49324;\&#45225;&#54408;\&#49444;&#44228;&#50696;&#49328;&#49436;\&#49888;&#44288;&#46041;&#51473;&#50521;&#47196;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&#49444;&#44228;&#45236;&#50669;&#49436;(&#48320;&#44221;1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8169;/2020&#45380;%20&#51089;&#50629;&#48169;/27)%202021&#45380;%20&#44221;&#44592;&#48513;&#48512;%20&#46020;&#47196;&#49884;&#49444;&#47932;%20&#48372;&#49688;&#44277;&#49324;(&#48149;&#50857;&#54840;&#51452;&#49324;,%20&#48513;&#48512;&#46020;&#47196;&#44284;)/&#49892;&#49884;&#49444;&#44228;/&#49345;&#49884;&#48372;&#49688;&#45800;&#44032;&#51089;&#50629;/&#45236;&#50669;&#49436;%20-%202020&#45380;%20&#45224;&#50577;&#51452;,&#54252;&#52380;,&#44032;&#54217;%20&#46020;&#47196;&#49884;&#49444;&#47932;%20&#49345;&#49884;&#48372;&#49688;&#44277;&#49324;(&#45800;&#44032;&#44228;&#50557;)%202&#522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산출내역"/>
      <sheetName val="토목"/>
      <sheetName val="품질관리비"/>
      <sheetName val="건축"/>
      <sheetName val="기계 "/>
      <sheetName val="I一般比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시운전비(계약직)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수량산출서"/>
      <sheetName val="침출배관"/>
      <sheetName val="견적서"/>
      <sheetName val="ELECTRIC"/>
      <sheetName val="CTEMCOST"/>
      <sheetName val="SCHEDULE"/>
      <sheetName val="WORK"/>
      <sheetName val="결과조달"/>
      <sheetName val="실행철강하도"/>
      <sheetName val="?????"/>
      <sheetName val="정부노임단가"/>
      <sheetName val="2000년1차"/>
      <sheetName val="건축내역"/>
      <sheetName val="지수결과표-3"/>
      <sheetName val="설계"/>
      <sheetName val="#REF"/>
      <sheetName val="내역"/>
      <sheetName val="EQT-ESTN"/>
      <sheetName val="물가자료"/>
      <sheetName val="연돌일위집계"/>
      <sheetName val="목표세부명세"/>
      <sheetName val="3.공통공사대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예정(3)"/>
      <sheetName val="동원(3)"/>
      <sheetName val="약품공급2"/>
      <sheetName val="사통"/>
      <sheetName val="단가"/>
      <sheetName val="공문"/>
      <sheetName val="일위목록"/>
      <sheetName val="밸브설치"/>
      <sheetName val="H腏ISTRAIL집계"/>
      <sheetName val="2공구도급_x0007_嘀塘塘塘_x0003_됁᳅ׁĀ기자재단가_x0004_、¼²֬Ā일위대"/>
      <sheetName val="9-1차이내역."/>
      <sheetName val="노임단가"/>
      <sheetName val="직재"/>
      <sheetName val="손익분석"/>
      <sheetName val="PRICE"/>
      <sheetName val="해전배수"/>
      <sheetName val="예가표"/>
      <sheetName val="조경"/>
      <sheetName val="예산대비"/>
      <sheetName val="전기공사"/>
      <sheetName val="산출조서1"/>
      <sheetName val="기자재비"/>
      <sheetName val="각종손료"/>
      <sheetName val="SEC 1-D850"/>
      <sheetName val="1단계"/>
      <sheetName val="금융"/>
      <sheetName val="IMP(MAIN)"/>
      <sheetName val="IMP (REACTOR)"/>
      <sheetName val="소방"/>
      <sheetName val="국내"/>
      <sheetName val="J直材4"/>
      <sheetName val="설직재-1"/>
      <sheetName val="N賃率-職"/>
      <sheetName val="일위"/>
      <sheetName val="기본일위"/>
      <sheetName val="집계"/>
      <sheetName val="내역서2안"/>
      <sheetName val="직노"/>
      <sheetName val="실행내역"/>
      <sheetName val="제직재"/>
      <sheetName val="CIVIL4"/>
      <sheetName val="철집"/>
      <sheetName val="삼원"/>
      <sheetName val="그린"/>
      <sheetName val="한창-을"/>
      <sheetName val="품셈"/>
      <sheetName val="수량산출"/>
      <sheetName val="총괄내역서"/>
      <sheetName val="연습"/>
      <sheetName val="ENE-CAL 1"/>
      <sheetName val="G2설비도급"/>
      <sheetName val="공량산출서"/>
      <sheetName val="106C0300"/>
      <sheetName val="Baby일위대가"/>
      <sheetName val="대림경상68억"/>
      <sheetName val="코드표"/>
      <sheetName val="설계개요"/>
      <sheetName val="공사개요(사업승인)"/>
      <sheetName val="총괄표"/>
      <sheetName val="공사비예산서(토목분)"/>
      <sheetName val="전기내역서(총계)"/>
      <sheetName val="TR"/>
      <sheetName val="금융비용"/>
      <sheetName val="약품설비"/>
      <sheetName val="견적"/>
      <sheetName val="급여조견표"/>
      <sheetName val="기기리스트"/>
      <sheetName val="조도계산서 (도서)"/>
      <sheetName val="오억미만"/>
      <sheetName val="DATE"/>
      <sheetName val="하수급견적대비"/>
      <sheetName val="기성2"/>
      <sheetName val="설직재_1"/>
      <sheetName val="_REF"/>
      <sheetName val="N賃率_職"/>
      <sheetName val="경산"/>
      <sheetName val="울산시산표"/>
      <sheetName val="2공구산출내역"/>
      <sheetName val="단가산출"/>
      <sheetName val="견적대비표"/>
      <sheetName val="프로젝트"/>
      <sheetName val="Macro2"/>
      <sheetName val="단면 (2)"/>
      <sheetName val="수지계산"/>
      <sheetName val="가스비열"/>
      <sheetName val="조건표"/>
      <sheetName val="일위대가(1)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예정(3)"/>
      <sheetName val="동원(3)"/>
      <sheetName val="일위대가표"/>
      <sheetName val="일위대가(가설)"/>
      <sheetName val="SG"/>
      <sheetName val="기기"/>
      <sheetName val="삼원"/>
      <sheetName val="그린"/>
      <sheetName val="한창-을"/>
      <sheetName val="내역"/>
      <sheetName val="품셈"/>
      <sheetName val="단가"/>
      <sheetName val="수량산출"/>
      <sheetName val="총괄내역서"/>
      <sheetName val="설비"/>
      <sheetName val="일위대가"/>
      <sheetName val="적격분석"/>
      <sheetName val="내역서"/>
      <sheetName val="단가조사"/>
      <sheetName val="역T형"/>
      <sheetName val="설계조건"/>
      <sheetName val="노임단가"/>
      <sheetName val="공내역"/>
      <sheetName val="9902"/>
      <sheetName val="수로단위수량"/>
      <sheetName val="단중표"/>
      <sheetName val="금액내역서"/>
      <sheetName val="Y-WORK"/>
      <sheetName val="청천내"/>
      <sheetName val="기초일위"/>
      <sheetName val="날개벽"/>
      <sheetName val="토량산출서"/>
      <sheetName val="입출재고현황 (2)"/>
      <sheetName val="견적대비표"/>
      <sheetName val="밸브설치"/>
      <sheetName val="맨홀구조 "/>
      <sheetName val="설계"/>
      <sheetName val="주형"/>
      <sheetName val="산출근거2노임단가"/>
      <sheetName val="교대(A1)"/>
      <sheetName val="비교견적_(2)"/>
      <sheetName val="기계경비(시간당)"/>
      <sheetName val="램머"/>
      <sheetName val="Baby일위대가"/>
      <sheetName val="#REF"/>
      <sheetName val="주현(해보)"/>
      <sheetName val="주현(영광)"/>
      <sheetName val="갑지(추정)"/>
      <sheetName val="01"/>
      <sheetName val="조명율표"/>
      <sheetName val="진주방향"/>
      <sheetName val="자재단가표"/>
      <sheetName val="집계표"/>
      <sheetName val="8.PILE  (돌출)"/>
      <sheetName val="TYPE1"/>
      <sheetName val="증감대비"/>
      <sheetName val="법면"/>
      <sheetName val="토공"/>
      <sheetName val="구조물공"/>
      <sheetName val="배수공1"/>
      <sheetName val="포장공"/>
      <sheetName val="부대공"/>
      <sheetName val="중기일위대가"/>
      <sheetName val="자재단가"/>
      <sheetName val="9GNG운반"/>
      <sheetName val="96보완계획7.12"/>
      <sheetName val="당초토량산출서"/>
      <sheetName val="변경토량산출서"/>
      <sheetName val="단가1"/>
      <sheetName val="기자재비"/>
      <sheetName val="갑지"/>
      <sheetName val="6PILE  (돌출)"/>
      <sheetName val="기기리스트"/>
      <sheetName val="개요입력"/>
      <sheetName val="단가기준"/>
      <sheetName val="수량기준"/>
      <sheetName val="일위대가_목록"/>
      <sheetName val="조명시설"/>
      <sheetName val="인건비"/>
      <sheetName val="경산"/>
      <sheetName val="교각계산"/>
      <sheetName val="부하계산서"/>
      <sheetName val="부하(성남)"/>
      <sheetName val="k-103경고문"/>
      <sheetName val="일위산출"/>
      <sheetName val="중기비"/>
      <sheetName val="재료비목록표"/>
      <sheetName val="자재단가(기계)"/>
      <sheetName val="일위대가목록"/>
      <sheetName val="BID"/>
      <sheetName val="일위(PN)"/>
      <sheetName val="프랜트면허"/>
      <sheetName val="공량산출서"/>
      <sheetName val="산근터빈"/>
      <sheetName val="ENE-CAL 1"/>
      <sheetName val="전체철근집계"/>
      <sheetName val="집계표(육상)"/>
      <sheetName val="1. 설계조건 2.단면가정 3. 하중계산"/>
      <sheetName val="DATA 입력란"/>
      <sheetName val="뚝토공"/>
      <sheetName val="단가비교표"/>
      <sheetName val="신호등일위대가"/>
      <sheetName val="시행후면적"/>
      <sheetName val="수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1단계"/>
      <sheetName val="GODO"/>
      <sheetName val="가락화장을지"/>
      <sheetName val="약품설비"/>
      <sheetName val="실행"/>
      <sheetName val="SAKUB"/>
      <sheetName val="내역서"/>
      <sheetName val="품셈TABLE"/>
      <sheetName val="DATA"/>
      <sheetName val="데이타"/>
      <sheetName val="설계조건"/>
      <sheetName val="SG"/>
      <sheetName val="조견표"/>
      <sheetName val="단가표"/>
      <sheetName val="집계표"/>
      <sheetName val="금액내역서"/>
      <sheetName val="밸브설치"/>
      <sheetName val="9GNG운반"/>
      <sheetName val="철근단면적"/>
      <sheetName val="기기리스트"/>
      <sheetName val="합의경상"/>
      <sheetName val="삼원"/>
      <sheetName val="그린"/>
      <sheetName val="한창-을"/>
      <sheetName val="내역"/>
      <sheetName val="품셈"/>
      <sheetName val="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1단계"/>
      <sheetName val="일위대가(가설)"/>
      <sheetName val="삼원"/>
      <sheetName val="그린"/>
      <sheetName val="한창-을"/>
      <sheetName val="내역"/>
      <sheetName val="품셈"/>
      <sheetName val="단가"/>
      <sheetName val="수량산출"/>
      <sheetName val="기기리스트"/>
      <sheetName val="VXXXXX"/>
      <sheetName val="Legend"/>
      <sheetName val="1회기성갑"/>
      <sheetName val="1회기성을"/>
      <sheetName val="Sheet3"/>
      <sheetName val="을 (2)"/>
      <sheetName val="설계변경갑"/>
      <sheetName val="설계변경을"/>
      <sheetName val="Sheet1"/>
      <sheetName val="약품공급2"/>
      <sheetName val="밸브설치"/>
      <sheetName val="샘플표지"/>
      <sheetName val="대로근거"/>
      <sheetName val="중로근거"/>
      <sheetName val="잡비"/>
      <sheetName val="대치판정"/>
      <sheetName val="합의경상"/>
      <sheetName val="도급자재"/>
      <sheetName val="SG"/>
      <sheetName val="터파기및재료"/>
      <sheetName val="내역서"/>
      <sheetName val="설계조건"/>
      <sheetName val="장비투입계획"/>
      <sheetName val="직원투입계획"/>
      <sheetName val="견적대비표"/>
      <sheetName val="일위(PN)"/>
      <sheetName val="AS-YONG"/>
      <sheetName val="가도공"/>
      <sheetName val="정보매체A동"/>
      <sheetName val="예산"/>
      <sheetName val="경상비"/>
      <sheetName val="에너지동"/>
      <sheetName val="부안일위"/>
      <sheetName val="남평내역"/>
      <sheetName val="#REF"/>
      <sheetName val="금액내역서"/>
      <sheetName val="전기"/>
      <sheetName val="우수"/>
      <sheetName val="PL FAX"/>
      <sheetName val="계수시트"/>
      <sheetName val="원가계산서"/>
      <sheetName val="공내역"/>
      <sheetName val="토량산출서"/>
      <sheetName val="집계표"/>
      <sheetName val="AS포장복구 "/>
      <sheetName val="자단"/>
      <sheetName val="인공산출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비"/>
      <sheetName val="1단계"/>
      <sheetName val="전선 및 전선관"/>
      <sheetName val="직노"/>
      <sheetName val="내역8"/>
      <sheetName val="밸브설치"/>
      <sheetName val="도로구조공사비"/>
      <sheetName val="도로토공공사비"/>
      <sheetName val="여수토공사비"/>
      <sheetName val="1.설계기준"/>
      <sheetName val="구리토평1전기"/>
      <sheetName val="용산1(해보)"/>
      <sheetName val="70%"/>
      <sheetName val="일위대가목록"/>
      <sheetName val="WORK"/>
      <sheetName val="삼원"/>
      <sheetName val="그린"/>
      <sheetName val="한창-을"/>
      <sheetName val="내역"/>
      <sheetName val="품셈"/>
      <sheetName val="단가"/>
      <sheetName val="수량산출"/>
      <sheetName val="물가자료"/>
      <sheetName val="2공구산출내역"/>
      <sheetName val="참조"/>
      <sheetName val="Y-WORK"/>
      <sheetName val="데리네이타현황"/>
      <sheetName val="ilch"/>
      <sheetName val="TABLE"/>
      <sheetName val="시설물일위"/>
      <sheetName val="기초단가"/>
      <sheetName val="단가산출서"/>
      <sheetName val="DATA"/>
      <sheetName val="데이타"/>
      <sheetName val="견적서"/>
      <sheetName val="가공비"/>
      <sheetName val="Sheet3"/>
      <sheetName val="설비"/>
      <sheetName val="CT "/>
      <sheetName val="D-3503"/>
      <sheetName val="도급FORM"/>
      <sheetName val="당초명세(평)"/>
      <sheetName val="설계예시"/>
      <sheetName val="일위대가(가설)"/>
      <sheetName val="원가계산서 "/>
      <sheetName val="원가계산서"/>
      <sheetName val="지표"/>
      <sheetName val="Sheet15"/>
      <sheetName val="BEND LOSS"/>
      <sheetName val="예산내역"/>
      <sheetName val="적용기준"/>
      <sheetName val="3BL공동구 수량"/>
      <sheetName val="부하계산서"/>
      <sheetName val="BQ"/>
      <sheetName val="예산명세서"/>
      <sheetName val="내역서"/>
      <sheetName val="b_balju"/>
      <sheetName val="실행"/>
      <sheetName val="견적"/>
      <sheetName val="보차도경계석"/>
      <sheetName val="중기손료"/>
      <sheetName val="일위대가(계측기설치)"/>
      <sheetName val="Sheet5"/>
      <sheetName val="Sheet6 (3)"/>
      <sheetName val="총괄수지표"/>
      <sheetName val="SHEET1"/>
      <sheetName val="대가"/>
      <sheetName val="총 원가계산"/>
      <sheetName val="c_balju"/>
      <sheetName val="단가목록"/>
      <sheetName val="SORCE1"/>
      <sheetName val="가시설단위수량"/>
      <sheetName val="단위수량"/>
      <sheetName val="암거단위-1련"/>
      <sheetName val="노임"/>
      <sheetName val="설계내역일위"/>
      <sheetName val="PREFACE"/>
      <sheetName val="노임(1차)"/>
      <sheetName val="부대내역"/>
      <sheetName val="전기"/>
      <sheetName val="data2"/>
      <sheetName val="#REF"/>
      <sheetName val="토사(PE)"/>
      <sheetName val="진주방향"/>
      <sheetName val="IMP(MAIN)"/>
      <sheetName val="IMP (REACTOR)"/>
      <sheetName val="A-4"/>
      <sheetName val="토목검측서"/>
      <sheetName val="토목내역서 (도급단가)"/>
      <sheetName val="문학간접"/>
      <sheetName val="간접"/>
      <sheetName val="일위대가목차"/>
      <sheetName val="1공구내역서(1)"/>
      <sheetName val="기둥(원형)"/>
      <sheetName val="기초공"/>
      <sheetName val="단중표"/>
      <sheetName val="일위대가"/>
      <sheetName val="골조시행"/>
      <sheetName val="약품설비"/>
      <sheetName val="노임단가"/>
      <sheetName val="맨홀수량산출"/>
      <sheetName val="BOQ"/>
      <sheetName val="일반맨홀수량집계(A-7 LINE)"/>
      <sheetName val="8.PILE  (돌출)"/>
      <sheetName val="단면가정"/>
      <sheetName val="일반맨홀수량집계"/>
      <sheetName val="기타#9"/>
      <sheetName val="인부노임"/>
      <sheetName val="개요"/>
      <sheetName val="000000"/>
      <sheetName val="약품공급2"/>
      <sheetName val="내역서 "/>
      <sheetName val="Sensitivity"/>
      <sheetName val="Testing"/>
      <sheetName val="전력"/>
      <sheetName val="차액보증"/>
      <sheetName val="GAEYO"/>
      <sheetName val="토목공종세부"/>
      <sheetName val="구조대가"/>
      <sheetName val="포설대가1"/>
      <sheetName val="부대대가"/>
      <sheetName val="기본DATA"/>
      <sheetName val="Curves"/>
      <sheetName val="Tables"/>
      <sheetName val="ABUT수량-A1"/>
      <sheetName val="주공 갑지"/>
      <sheetName val="오산갈곳"/>
      <sheetName val="단가및재료비"/>
      <sheetName val="기성"/>
      <sheetName val="Sheet10"/>
      <sheetName val="정부노임단가"/>
      <sheetName val="입찰안"/>
      <sheetName val="2F 회의실견적(5_14 일대)"/>
      <sheetName val="구의33고"/>
      <sheetName val="보건노"/>
      <sheetName val="BOX수량"/>
      <sheetName val="공통가설공사"/>
      <sheetName val="1.설계조건"/>
      <sheetName val="산출근거"/>
      <sheetName val="식재일위대가"/>
      <sheetName val="외주"/>
      <sheetName val="DATE"/>
      <sheetName val="일용노임단가"/>
      <sheetName val="기계경비(시간당)"/>
      <sheetName val="준검 내역서"/>
      <sheetName val="도급양식"/>
      <sheetName val="토공(완충)"/>
      <sheetName val="단가대비표"/>
      <sheetName val="물량표"/>
      <sheetName val="토목"/>
      <sheetName val="금액내역서"/>
      <sheetName val="원가"/>
      <sheetName val="SELTDATA"/>
      <sheetName val="을 1"/>
      <sheetName val="을 2"/>
      <sheetName val="경산"/>
      <sheetName val="측량요율"/>
      <sheetName val="자재대"/>
      <sheetName val="1. 설계조건 2.단면가정 3. 하중계산"/>
      <sheetName val="DATA 입력란"/>
      <sheetName val="기초코드"/>
      <sheetName val="산출"/>
      <sheetName val="쌍송교"/>
      <sheetName val="설계명세서"/>
      <sheetName val="자료입력"/>
      <sheetName val="코드표"/>
      <sheetName val="일위(PN)"/>
      <sheetName val="전기일위대가"/>
      <sheetName val="비교표"/>
      <sheetName val=""/>
      <sheetName val="선금급신청서"/>
      <sheetName val="공예율"/>
      <sheetName val="DWG-CAB-I"/>
      <sheetName val="SLAB"/>
      <sheetName val="내역1"/>
      <sheetName val="__Se08009_network_DATA_98_____2"/>
      <sheetName val="이월"/>
      <sheetName val="전화"/>
      <sheetName val="출력은 금물"/>
      <sheetName val="하부철근수량"/>
      <sheetName val="토공집계표"/>
      <sheetName val="투자효율분석"/>
      <sheetName val="값"/>
      <sheetName val="INPUT"/>
      <sheetName val="부하(성남)"/>
      <sheetName val="익산"/>
      <sheetName val="중기산출"/>
      <sheetName val="기별(종합)"/>
      <sheetName val="화재 탐지 설비"/>
      <sheetName val="토공(우물통,기타) "/>
      <sheetName val="설산1.나"/>
      <sheetName val="본사S"/>
      <sheetName val="기초입력 DATA"/>
      <sheetName val="전압강하계산"/>
      <sheetName val="당사"/>
      <sheetName val="수량집계"/>
      <sheetName val="총괄집계표"/>
      <sheetName val="type-F"/>
      <sheetName val="경비2내역"/>
      <sheetName val="조도계산서 (도서)"/>
      <sheetName val="단가산출"/>
      <sheetName val="참조 (2)"/>
      <sheetName val="Baby일위대가"/>
      <sheetName val="총괄표"/>
      <sheetName val="중강당 내역"/>
      <sheetName val="일위대가표"/>
      <sheetName val="토목품셈"/>
      <sheetName val="가도공"/>
      <sheetName val="경비산출"/>
      <sheetName val="건축내역"/>
      <sheetName val="일위대가집계"/>
      <sheetName val="사용자정의"/>
      <sheetName val="제품표준규격"/>
      <sheetName val="철거산출근거"/>
      <sheetName val="램머"/>
      <sheetName val="노임 단가"/>
      <sheetName val="danga"/>
      <sheetName val="BOX복구단위수량"/>
      <sheetName val="단가조사"/>
      <sheetName val="내역표지"/>
      <sheetName val="공사개요"/>
      <sheetName val="도로경계블럭단위수량"/>
      <sheetName val="도로경계블럭단위토공"/>
      <sheetName val="L형측구단위수량"/>
      <sheetName val="L형측구연장조서"/>
      <sheetName val="작업일보"/>
      <sheetName val="교량전기"/>
      <sheetName val="CODE"/>
      <sheetName val="통합"/>
      <sheetName val="Sheet1 (2)"/>
      <sheetName val="MYUN(MAC)"/>
      <sheetName val="guard(mac)"/>
      <sheetName val="tggwan(mac)"/>
      <sheetName val="북방3터널"/>
      <sheetName val="22신설수량"/>
      <sheetName val="도급예산내역서봉투"/>
      <sheetName val="공사원가계산서"/>
      <sheetName val="도급예산내역서총괄표"/>
      <sheetName val="설계산출기초"/>
      <sheetName val="운반비산출"/>
      <sheetName val="을부담운반비"/>
      <sheetName val="설계산출표지"/>
      <sheetName val="토공수량산출"/>
      <sheetName val="토적계산서"/>
      <sheetName val="산출기초"/>
      <sheetName val="Total"/>
      <sheetName val="별표 "/>
      <sheetName val="A"/>
      <sheetName val="가로등내역서"/>
      <sheetName val="가로등기초"/>
      <sheetName val="중기일위대가"/>
      <sheetName val="단가 및 재료비"/>
      <sheetName val="Sheet4"/>
      <sheetName val="물가대비표"/>
      <sheetName val="말뚝지지력산정"/>
      <sheetName val="저수조"/>
      <sheetName val="1000 DB구축 부표"/>
      <sheetName val="내역-2"/>
      <sheetName val="통장출금액"/>
      <sheetName val="자료(통합)"/>
      <sheetName val="대상공사(조달청)"/>
      <sheetName val="이름정의"/>
      <sheetName val="설계조건"/>
      <sheetName val="안정계산"/>
      <sheetName val="단면검토"/>
      <sheetName val="YES-T"/>
      <sheetName val="wall"/>
      <sheetName val="중기사용료산출근거"/>
      <sheetName val="XL4Poppy"/>
      <sheetName val="정렬"/>
      <sheetName val="교각계산"/>
      <sheetName val="부분별수량산출(조합기초)"/>
      <sheetName val="일위대가-1"/>
      <sheetName val="1안"/>
      <sheetName val="일위목록"/>
      <sheetName val="토적집계표"/>
      <sheetName val="도급"/>
      <sheetName val="ITEM"/>
      <sheetName val="M-MG1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  <sheetName val="가도공"/>
      <sheetName val="tggwan(mac)"/>
      <sheetName val="RangeObject"/>
      <sheetName val="화재 탐지 설비"/>
      <sheetName val="일위대가목차"/>
      <sheetName val="EQT-ESTN"/>
      <sheetName val="일위(PN)"/>
      <sheetName val="우각부보강"/>
      <sheetName val="내역"/>
      <sheetName val="(전기)설계예산서"/>
      <sheetName val="TYPE-1"/>
      <sheetName val="대치판정"/>
      <sheetName val="IW-LIST"/>
      <sheetName val="자재단가"/>
      <sheetName val="Sheet1"/>
      <sheetName val="삼원"/>
      <sheetName val="그린"/>
      <sheetName val="한창-을"/>
      <sheetName val="품셈"/>
      <sheetName val="단가"/>
      <sheetName val="수량산출"/>
      <sheetName val="BID"/>
      <sheetName val="계수시트"/>
      <sheetName val="원가계산서"/>
      <sheetName val="설비"/>
      <sheetName val="8.PILE  (돌출)"/>
      <sheetName val="NOMUBI"/>
      <sheetName val="G.R300경비"/>
      <sheetName val="S0"/>
      <sheetName val="대가수량"/>
      <sheetName val="터파기및재료"/>
      <sheetName val="JUCKEYK"/>
      <sheetName val="총괄"/>
      <sheetName val="전기일위대가"/>
      <sheetName val="교대시점"/>
      <sheetName val="우수공"/>
      <sheetName val="SG"/>
      <sheetName val="내역서"/>
      <sheetName val="준검 내역서"/>
      <sheetName val="부하(성남)"/>
      <sheetName val="노임"/>
      <sheetName val="TARGET"/>
      <sheetName val="Baby일위대가"/>
      <sheetName val="견적서을지"/>
      <sheetName val="일위대가"/>
      <sheetName val="도면자료제출일정"/>
      <sheetName val="STEEL BOX 단면설계(SEC.8)"/>
      <sheetName val="약품공급2"/>
      <sheetName val="가공비"/>
      <sheetName val="본체"/>
      <sheetName val="ABUT수량-A1"/>
      <sheetName val="위치조서"/>
      <sheetName val="교각(P1)수량"/>
      <sheetName val="수량산출서"/>
      <sheetName val="산출근거"/>
      <sheetName val="실행철강하도"/>
      <sheetName val="남평내역"/>
      <sheetName val="ITEM"/>
      <sheetName val="2000전체분"/>
      <sheetName val="2000년1차"/>
      <sheetName val="청하배수"/>
      <sheetName val="SORCE1"/>
      <sheetName val="도로토적"/>
      <sheetName val="을"/>
      <sheetName val="입출재고현황 (2)"/>
      <sheetName val="교각1"/>
      <sheetName val="FCM"/>
      <sheetName val="경계석"/>
      <sheetName val="INPUT"/>
      <sheetName val="6.7.8.우물통"/>
      <sheetName val="EP0618"/>
      <sheetName val="1.설계조건"/>
      <sheetName val="여과지동"/>
      <sheetName val="기초자료"/>
      <sheetName val="환율"/>
      <sheetName val="산근1,2"/>
      <sheetName val="Pré-chiffrage bas"/>
      <sheetName val="시설일위"/>
      <sheetName val="참조"/>
      <sheetName val="축산_기기리스트"/>
      <sheetName val="노무비단가"/>
      <sheetName val="집계표"/>
      <sheetName val="동해title"/>
      <sheetName val="참조-(1)"/>
      <sheetName val="가락화장을지"/>
      <sheetName val="static.cal"/>
      <sheetName val="マージン"/>
      <sheetName val="수입"/>
      <sheetName val="C3"/>
      <sheetName val="1단계"/>
      <sheetName val="가설공사비"/>
      <sheetName val="하수급견적대비"/>
      <sheetName val="노무비"/>
      <sheetName val="종배수관"/>
      <sheetName val="bm(CIcable)"/>
      <sheetName val="Y-WORK"/>
      <sheetName val="집계표_식재"/>
      <sheetName val="장비종합부표"/>
      <sheetName val="부표"/>
      <sheetName val="기자재비"/>
      <sheetName val="INPUTDATA"/>
      <sheetName val="우수"/>
      <sheetName val="N賃率-職"/>
      <sheetName val="견적대비"/>
      <sheetName val="간접"/>
      <sheetName val="내역(한신APT)"/>
      <sheetName val="설계조건"/>
      <sheetName val="예정(3)"/>
      <sheetName val="동원(3)"/>
      <sheetName val="설계가"/>
      <sheetName val="Sheet2"/>
      <sheetName val="IW_LIST"/>
      <sheetName val="총괄집계표"/>
      <sheetName val="DATE"/>
      <sheetName val="기계경비일람"/>
      <sheetName val="HPMTRICO"/>
      <sheetName val="토사(PE)"/>
      <sheetName val="슬래브1"/>
      <sheetName val="아수배전(1회)"/>
      <sheetName val="제출내역 (2)"/>
      <sheetName val="연결관산출조서"/>
      <sheetName val="BID-도로"/>
      <sheetName val="인수공규격"/>
      <sheetName val="집계표(육상)"/>
      <sheetName val="공사개요"/>
      <sheetName val="타견적(을)"/>
      <sheetName val="건축내역서"/>
      <sheetName val="설비내역서"/>
      <sheetName val="전기내역서"/>
      <sheetName val=""/>
      <sheetName val="토목품셈"/>
      <sheetName val="표지 (2)"/>
      <sheetName val="1동조도"/>
      <sheetName val="WORK"/>
      <sheetName val="타일산출서"/>
      <sheetName val="신당동집계표"/>
      <sheetName val="연결임시"/>
      <sheetName val="SLAB"/>
      <sheetName val="공량산출서"/>
      <sheetName val="현장관리비 산출내역"/>
      <sheetName val="제진기"/>
      <sheetName val="ANALYSER"/>
      <sheetName val="LOPCALC"/>
      <sheetName val="갑지"/>
      <sheetName val="견적"/>
      <sheetName val="설계예산서(토목,전기)"/>
      <sheetName val="공사비집계"/>
      <sheetName val="Total"/>
      <sheetName val="COVER"/>
      <sheetName val="플랜트 설치"/>
      <sheetName val="DATA"/>
      <sheetName val="시설물일위"/>
      <sheetName val="노임단가"/>
      <sheetName val="정부노임단가"/>
      <sheetName val="참조M"/>
      <sheetName val="설계산출표지"/>
      <sheetName val="조명율표"/>
      <sheetName val="단가산출서"/>
      <sheetName val="수압집계"/>
      <sheetName val="경비2내역"/>
      <sheetName val="터널조도"/>
      <sheetName val="차액보증"/>
      <sheetName val="Hauptdaten"/>
      <sheetName val="cable-data"/>
      <sheetName val="견적서"/>
      <sheetName val="1호토공"/>
      <sheetName val="MOTOR"/>
      <sheetName val="토적표(1)"/>
      <sheetName val="집수정(600-700)"/>
      <sheetName val="토목내역서"/>
      <sheetName val="1.설계기준"/>
      <sheetName val="Sheet5"/>
      <sheetName val="Data&amp;Result"/>
      <sheetName val="#REF"/>
      <sheetName val="1.동력공사"/>
      <sheetName val="밸브설치"/>
      <sheetName val="s"/>
      <sheetName val="단가대비표"/>
      <sheetName val="자재 집계표"/>
      <sheetName val="(A)내역서"/>
      <sheetName val="2000년하반기"/>
      <sheetName val="98수문일위"/>
      <sheetName val="공종별자재"/>
      <sheetName val="부대내역"/>
      <sheetName val="견적조건"/>
      <sheetName val="교대(A1)"/>
      <sheetName val="단면"/>
      <sheetName val="6PILE  (돌출)"/>
      <sheetName val="가시설단위수량"/>
      <sheetName val="보할공정"/>
      <sheetName val="esc"/>
      <sheetName val="'94자산"/>
      <sheetName val="단위단가"/>
      <sheetName val="을(1차)"/>
      <sheetName val="Vari by Trade"/>
      <sheetName val="전기내역"/>
      <sheetName val="빌딩 안내"/>
      <sheetName val="적격"/>
      <sheetName val="96.12"/>
      <sheetName val="단가조사"/>
      <sheetName val="철거수량(전송)"/>
      <sheetName val="유동표"/>
      <sheetName val="입찰결과보고"/>
      <sheetName val="일위집계표"/>
      <sheetName val="TOEC"/>
      <sheetName val="착공내역서"/>
      <sheetName val="참조 (2)"/>
      <sheetName val="수량산출서(TRAY 설비)"/>
      <sheetName val="내역(정지)"/>
      <sheetName val="견적서(대외) (2)"/>
      <sheetName val="Tra"/>
      <sheetName val="물량표"/>
      <sheetName val="내역1"/>
      <sheetName val="단가테이블(수정금지)-59A"/>
      <sheetName val="부대토목"/>
      <sheetName val="b t mong"/>
      <sheetName val="M-MG1"/>
      <sheetName val="건축집계합계"/>
      <sheetName val="건축집계표이수"/>
      <sheetName val="당정동공통이수"/>
      <sheetName val="당정동경상이수"/>
      <sheetName val="5.전사투자계획종함안"/>
      <sheetName val="표지"/>
      <sheetName val="품셈(기초)"/>
      <sheetName val="Sheet3"/>
      <sheetName val="BACK DATA"/>
      <sheetName val="A"/>
      <sheetName val="신규일위대가"/>
      <sheetName val="Excel"/>
      <sheetName val="tel"/>
      <sheetName val="과천MAIN"/>
      <sheetName val="조도계산서 (도서)"/>
      <sheetName val="공종목록표"/>
      <sheetName val="2.대외공문"/>
      <sheetName val="설계예시"/>
      <sheetName val="약품설비"/>
      <sheetName val="결재판"/>
      <sheetName val="직노"/>
      <sheetName val="견적보고"/>
      <sheetName val="토공계산"/>
      <sheetName val="대비"/>
      <sheetName val="말뚝지지력산정"/>
      <sheetName val="5.소재"/>
      <sheetName val="Sump,Pit,MH"/>
      <sheetName val="기둥(원형)"/>
      <sheetName val="업무협의(적산)"/>
      <sheetName val="토목"/>
      <sheetName val="suk(mac)"/>
      <sheetName val="단가산출서 (2)"/>
      <sheetName val="(4-2)열관류값-2"/>
      <sheetName val="SYS_DB"/>
      <sheetName val="I_O List"/>
      <sheetName val="골조물량"/>
      <sheetName val="수목단가"/>
      <sheetName val="시설수량표"/>
      <sheetName val="식재수량표"/>
      <sheetName val="직재"/>
      <sheetName val="배수개거재"/>
      <sheetName val="Macro(차단기)"/>
      <sheetName val="건축내역"/>
      <sheetName val="22신설수량"/>
      <sheetName val="불출요청"/>
      <sheetName val="B"/>
      <sheetName val="Front"/>
      <sheetName val="제원표"/>
      <sheetName val="중갑지"/>
      <sheetName val="설계명세서"/>
      <sheetName val="7.경제성결과"/>
      <sheetName val="유기공정"/>
      <sheetName val="을지"/>
      <sheetName val="노무비산출"/>
      <sheetName val="공종단가"/>
      <sheetName val="데이타"/>
      <sheetName val="날개벽수량표"/>
      <sheetName val="CTEMCOST"/>
      <sheetName val="12호기내역서(건축분)"/>
      <sheetName val="출역 "/>
      <sheetName val="Sheet17"/>
      <sheetName val="입력"/>
      <sheetName val="잡철단가대비"/>
      <sheetName val="건축-집계표"/>
      <sheetName val="토목-집계표"/>
      <sheetName val="기계-집계표"/>
      <sheetName val="SAMPLE!"/>
      <sheetName val="전체철근집계"/>
      <sheetName val="c_balju"/>
      <sheetName val="건축공사"/>
      <sheetName val="7.PILE  (돌출)"/>
      <sheetName val="찍기"/>
      <sheetName val="전기"/>
      <sheetName val="제잡비"/>
      <sheetName val="단가조사서"/>
      <sheetName val="공용정보"/>
      <sheetName val="3BL공동구 수량"/>
      <sheetName val="부속동"/>
      <sheetName val="용량(1-2)"/>
      <sheetName val="암거 제원표-1단계"/>
      <sheetName val="OZ049E"/>
      <sheetName val="sw1"/>
      <sheetName val="배수개거재(신)"/>
      <sheetName val="총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쌍송교"/>
      <sheetName val="sheet1"/>
      <sheetName val="현장관리비 산출내역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일위대가"/>
      <sheetName val="약품설비"/>
      <sheetName val="봉양~조차장간고하개명(신설)"/>
      <sheetName val="#REF"/>
      <sheetName val="건축내역"/>
      <sheetName val="전체제잡비"/>
      <sheetName val="노임"/>
      <sheetName val="삼원"/>
      <sheetName val="그린"/>
      <sheetName val="한창-을"/>
      <sheetName val="내역"/>
      <sheetName val="품셈"/>
      <sheetName val="단가"/>
      <sheetName val="수량산출"/>
      <sheetName val="8설7발"/>
      <sheetName val="실행철강하도"/>
      <sheetName val="기기리스트"/>
      <sheetName val="품셈TABLE"/>
      <sheetName val="접지수량"/>
      <sheetName val="구조물철거타공정이월"/>
      <sheetName val="DATA"/>
      <sheetName val="2000전체분"/>
      <sheetName val="문학간접"/>
      <sheetName val="밸브설치"/>
      <sheetName val="DATA-UPS"/>
      <sheetName val="예정(3)"/>
      <sheetName val="내역서"/>
      <sheetName val="자재단가"/>
      <sheetName val="3.하중산정4.지지력"/>
      <sheetName val="대포2교접속"/>
      <sheetName val="천방교접속"/>
      <sheetName val="Tbom-tot"/>
      <sheetName val="교각1"/>
      <sheetName val="준검 내역서"/>
      <sheetName val="1.취수장"/>
      <sheetName val="이형관"/>
      <sheetName val="1단계"/>
      <sheetName val="GODO"/>
      <sheetName val="보도경계블럭"/>
      <sheetName val="여과지동"/>
      <sheetName val="기초자료"/>
      <sheetName val="노임단가"/>
      <sheetName val="표지"/>
      <sheetName val="원가계산"/>
      <sheetName val="토목내역"/>
      <sheetName val="전기내역"/>
      <sheetName val="도급원가"/>
      <sheetName val="도급토목"/>
      <sheetName val="도급전기"/>
      <sheetName val="도급건축"/>
      <sheetName val="공정표"/>
      <sheetName val="JSP"/>
      <sheetName val="일위총괄"/>
      <sheetName val="편입토지조서"/>
      <sheetName val="검토"/>
      <sheetName val="총괄표"/>
      <sheetName val="전체"/>
      <sheetName val="실행(1)"/>
      <sheetName val="2.대외공문"/>
      <sheetName val="인부신상자료"/>
      <sheetName val="RE9604"/>
      <sheetName val="사급자재"/>
      <sheetName val="중사"/>
      <sheetName val="집수정(600-700)"/>
      <sheetName val="요율"/>
      <sheetName val="입찰안"/>
      <sheetName val="날개벽"/>
      <sheetName val="원가계산서"/>
      <sheetName val="앉음벽 (2)"/>
      <sheetName val="Y-WORK"/>
      <sheetName val="터파기및재료"/>
      <sheetName val="실행간접비용"/>
      <sheetName val="전체_1설계"/>
      <sheetName val="BID"/>
      <sheetName val="직노"/>
      <sheetName val="단가표"/>
      <sheetName val="LD"/>
      <sheetName val="계산표지"/>
      <sheetName val="총체"/>
      <sheetName val="제출내역 (2)"/>
      <sheetName val="토공총괄표"/>
      <sheetName val="신호등일위대가"/>
      <sheetName val="퍼스트"/>
      <sheetName val="토공"/>
      <sheetName val="중기사용료"/>
      <sheetName val="전기2005"/>
      <sheetName val="상 부"/>
      <sheetName val="교각계산"/>
      <sheetName val="투찰"/>
      <sheetName val="공사비총괄"/>
      <sheetName val="일위목록"/>
      <sheetName val="실행내역"/>
      <sheetName val="갑지"/>
      <sheetName val="일위대가목차"/>
      <sheetName val="A-4"/>
      <sheetName val="1회기성을"/>
      <sheetName val="BLOCK(1)"/>
      <sheetName val="당진1,2호기전선관설치및접지4차공사내역서-을지"/>
      <sheetName val="XXXXXX"/>
      <sheetName val="내역(가지)"/>
      <sheetName val="J直材4"/>
      <sheetName val="자재일람"/>
      <sheetName val="원가총괄"/>
      <sheetName val="ABUT수량-A1"/>
      <sheetName val="설계명세서"/>
      <sheetName val="예산명세서"/>
      <sheetName val="자료입력"/>
      <sheetName val="원가서"/>
      <sheetName val="건설성적"/>
      <sheetName val="전기내역서(총계)"/>
      <sheetName val="집계표"/>
      <sheetName val="GI-LIST"/>
      <sheetName val="우각부보강"/>
      <sheetName val="손익분석"/>
      <sheetName val="계수시트"/>
      <sheetName val="공정증감대ㅈ표"/>
      <sheetName val="tggwan(mac)"/>
      <sheetName val="(C)원내역"/>
      <sheetName val="입력"/>
      <sheetName val="&lt;--"/>
      <sheetName val="접속도로1"/>
      <sheetName val="2000년1차"/>
      <sheetName val="NAI"/>
      <sheetName val="청하배수"/>
      <sheetName val="수량산출서"/>
      <sheetName val="자재"/>
      <sheetName val="9902"/>
      <sheetName val="노무"/>
      <sheetName val="가락화장을지"/>
      <sheetName val="교통대책내역"/>
      <sheetName val="일위대가_가설_"/>
      <sheetName val="내역서1"/>
      <sheetName val="공사원가계산서"/>
      <sheetName val="준공정산"/>
      <sheetName val="가설건물"/>
      <sheetName val="원가계산서구조조정"/>
      <sheetName val="분전반계산서(석관)"/>
      <sheetName val="중강당 내역"/>
      <sheetName val="통신2005"/>
      <sheetName val="단위가격"/>
      <sheetName val="2.1  노무비 평균단가산출"/>
      <sheetName val="DATE"/>
      <sheetName val="금액내역서"/>
      <sheetName val="SG"/>
      <sheetName val="산출내역서집계표"/>
      <sheetName val="내역서(기성청구)"/>
      <sheetName val="샘플표지"/>
      <sheetName val="맨홀수량산출"/>
      <sheetName val="Sheet1 (2)"/>
      <sheetName val="98NS-N"/>
      <sheetName val="제수변수량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상 부"/>
      <sheetName val="ABUT수량-A1"/>
      <sheetName val="토공A"/>
      <sheetName val="구조물철거타공정이월"/>
      <sheetName val="약품공급2"/>
      <sheetName val="CAL"/>
      <sheetName val="가도공"/>
      <sheetName val="C3"/>
      <sheetName val="수량산출서"/>
      <sheetName val="CAT_5"/>
      <sheetName val="EQT-ESTN"/>
      <sheetName val="steel data sheet"/>
      <sheetName val="토적표"/>
      <sheetName val="인부신상자료"/>
      <sheetName val="Sheet1"/>
      <sheetName val="공문"/>
      <sheetName val="D-623D"/>
      <sheetName val="P-산#1-1(WOWA1)"/>
      <sheetName val="고양관재"/>
      <sheetName val="포장자재집계표"/>
      <sheetName val="교대시점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1.설계조건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현장조사"/>
      <sheetName val="데리네이타현황"/>
      <sheetName val="데이타"/>
      <sheetName val="식재인부"/>
      <sheetName val="공사비"/>
      <sheetName val="D"/>
      <sheetName val="AS포장복구 "/>
      <sheetName val="날개벽수량표"/>
      <sheetName val="밸브설치"/>
      <sheetName val="일위대가(가설)"/>
      <sheetName val="구분표"/>
      <sheetName val="내역서"/>
      <sheetName val="단가 및 재료비"/>
      <sheetName val="중기사용료산출근거"/>
      <sheetName val="약품설비"/>
      <sheetName val="총괄서"/>
      <sheetName val="자재단가"/>
      <sheetName val="노임단가"/>
      <sheetName val="2-2. 개발원가 산출근거표"/>
      <sheetName val="설계예시"/>
      <sheetName val="시설물일위"/>
      <sheetName val="가설공사"/>
      <sheetName val="단가결정"/>
      <sheetName val="내역아"/>
      <sheetName val="울타리"/>
      <sheetName val="터파기및재료"/>
      <sheetName val="산근1,2"/>
      <sheetName val="TOTAL3"/>
      <sheetName val="내역서01"/>
      <sheetName val="기초단가"/>
      <sheetName val="단가산출(T)"/>
      <sheetName val="CODE"/>
      <sheetName val="재정비직인"/>
      <sheetName val="재정비내역"/>
      <sheetName val="지적고시내역"/>
      <sheetName val="간접"/>
      <sheetName val="고시단가"/>
      <sheetName val="수량산출서"/>
      <sheetName val="총괄표"/>
      <sheetName val="공비대비"/>
      <sheetName val="날개벽"/>
      <sheetName val="참조"/>
      <sheetName val="참조M"/>
      <sheetName val="DATE"/>
      <sheetName val="Sheet1"/>
      <sheetName val="토목(대안)"/>
      <sheetName val="설계기준"/>
      <sheetName val="내역1"/>
      <sheetName val="노임"/>
      <sheetName val="기본일위"/>
      <sheetName val="제3장 기술업무"/>
      <sheetName val="직접경비"/>
      <sheetName val="직접인건비"/>
      <sheetName val="단가산출2"/>
      <sheetName val="단가산출1"/>
      <sheetName val="투자비"/>
      <sheetName val="조성원가DATA"/>
      <sheetName val="사업비"/>
      <sheetName val="측량단가"/>
      <sheetName val="Y-WORK"/>
      <sheetName val="현장관리비 산출내역"/>
      <sheetName val="토목주소"/>
      <sheetName val="100만평"/>
      <sheetName val="INPUT"/>
      <sheetName val="총괄집계표"/>
      <sheetName val="단가"/>
      <sheetName val="농촌내역(2)"/>
      <sheetName val="코드"/>
      <sheetName val="산출내역서"/>
      <sheetName val="퍼스트"/>
      <sheetName val="중기비"/>
      <sheetName val="토목"/>
      <sheetName val="제잡비계산"/>
      <sheetName val="setup"/>
      <sheetName val="갑지"/>
      <sheetName val="집계표"/>
      <sheetName val="#REF"/>
      <sheetName val="원가계산"/>
      <sheetName val="원가계산 (2)"/>
      <sheetName val="설계예산서"/>
      <sheetName val="라.공사비"/>
      <sheetName val="다.도서인쇄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접합및부설"/>
      <sheetName val="단가"/>
      <sheetName val="재정비직인"/>
      <sheetName val="재정비내역"/>
      <sheetName val="지적고시내역"/>
      <sheetName val="2-2. 개발원가 산출근거표"/>
      <sheetName val="입찰안"/>
      <sheetName val="직접인건비호표"/>
      <sheetName val="직접경비호표"/>
      <sheetName val="직접인건비호표(항목60%)"/>
      <sheetName val="H-PILE수량집계"/>
      <sheetName val="Data&amp;Result"/>
      <sheetName val="Macro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일위대가표"/>
      <sheetName val="기본설계"/>
      <sheetName val="실시설계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5">
          <cell r="B25">
            <v>56000</v>
          </cell>
        </row>
        <row r="26">
          <cell r="B26">
            <v>10000</v>
          </cell>
        </row>
        <row r="27">
          <cell r="B27">
            <v>27000</v>
          </cell>
        </row>
        <row r="28">
          <cell r="B28">
            <v>11000</v>
          </cell>
        </row>
        <row r="29">
          <cell r="B29">
            <v>47000</v>
          </cell>
        </row>
        <row r="30">
          <cell r="B30">
            <v>17000</v>
          </cell>
        </row>
        <row r="31">
          <cell r="B31">
            <v>145000</v>
          </cell>
        </row>
        <row r="32">
          <cell r="B32">
            <v>645</v>
          </cell>
        </row>
        <row r="33">
          <cell r="B33">
            <v>1368</v>
          </cell>
        </row>
        <row r="34">
          <cell r="B34">
            <v>1199</v>
          </cell>
        </row>
        <row r="35">
          <cell r="B35">
            <v>3533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기초단가"/>
      <sheetName val="일위대가 "/>
      <sheetName val="표지"/>
      <sheetName val="변수"/>
      <sheetName val="쌍송교"/>
      <sheetName val="토사(PE)"/>
      <sheetName val="data"/>
      <sheetName val="직접경비"/>
      <sheetName val="직접인건비"/>
      <sheetName val="내역서"/>
      <sheetName val="심사물량"/>
      <sheetName val="심사계산"/>
      <sheetName val="고시단가"/>
      <sheetName val="Sheet1"/>
      <sheetName val="설계기준"/>
      <sheetName val="내역1"/>
      <sheetName val="일위대가"/>
      <sheetName val="투자비"/>
      <sheetName val="조성원가DATA"/>
      <sheetName val="사업비"/>
      <sheetName val="연기"/>
      <sheetName val="실행대비"/>
      <sheetName val="DATE"/>
      <sheetName val="설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APT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9811"/>
      <sheetName val="대비"/>
      <sheetName val="9509"/>
      <sheetName val="관급"/>
      <sheetName val="약품공급2"/>
      <sheetName val="밸브설치"/>
      <sheetName val="집계표"/>
      <sheetName val="기초목"/>
      <sheetName val="인건비 "/>
      <sheetName val="기초단가"/>
      <sheetName val="현장관리비"/>
      <sheetName val="Sheet1"/>
      <sheetName val="입찰내역서"/>
      <sheetName val="포장공"/>
      <sheetName val="공정계획"/>
      <sheetName val="암거단위-1련"/>
      <sheetName val="단위중량"/>
      <sheetName val="도급,하도급 예정금액"/>
      <sheetName val="토공"/>
      <sheetName val="배수공"/>
      <sheetName val="ABUT수량-A1"/>
      <sheetName val="#REF"/>
      <sheetName val="자재단가비교표"/>
      <sheetName val="unitpric"/>
      <sheetName val="noyim"/>
      <sheetName val="내역서"/>
      <sheetName val="자재단가"/>
      <sheetName val="납부서"/>
      <sheetName val="기초일위"/>
      <sheetName val="시설일위"/>
      <sheetName val="조명일위"/>
      <sheetName val="접속도로1"/>
      <sheetName val="단가"/>
      <sheetName val="일위집계"/>
      <sheetName val="노무비(DB)"/>
      <sheetName val="일위대가"/>
      <sheetName val="일위대가2"/>
      <sheetName val="wall"/>
      <sheetName val="부표총괄"/>
      <sheetName val="건축내역"/>
      <sheetName val="대로근거"/>
      <sheetName val="우,오수"/>
      <sheetName val="제경집계"/>
      <sheetName val="총괄"/>
      <sheetName val="중로근거"/>
      <sheetName val="공종분석(공종순)"/>
      <sheetName val="입찰내역"/>
      <sheetName val="DATA"/>
      <sheetName val="일위대가표"/>
      <sheetName val="내역"/>
      <sheetName val="이름정의"/>
      <sheetName val="전기일위목록"/>
      <sheetName val="수량산출"/>
      <sheetName val="수량(5)"/>
      <sheetName val="건축공사비내역서-아파트"/>
      <sheetName val="건축공사비내역서-기타시설"/>
      <sheetName val="SORCE1"/>
      <sheetName val="초기화면"/>
      <sheetName val="초기화면1"/>
      <sheetName val="날개벽수량표"/>
      <sheetName val="원가계산서(남측)"/>
      <sheetName val="용지매수"/>
      <sheetName val="Sheet2"/>
      <sheetName val="소일위대가코드표"/>
      <sheetName val="중기조종사 단위단가"/>
      <sheetName val="노무비단가"/>
      <sheetName val="토목내역"/>
      <sheetName val="2000년1차"/>
      <sheetName val="J형측구단위수량"/>
      <sheetName val="type-F"/>
      <sheetName val="이토변실(A3-LINE)"/>
      <sheetName val="단위수량"/>
      <sheetName val="갑지"/>
      <sheetName val="문학간접"/>
      <sheetName val="설계명세서"/>
      <sheetName val="예산명세서"/>
      <sheetName val="자료입력"/>
      <sheetName val="노임"/>
      <sheetName val="설계내역일위"/>
      <sheetName val="총괄내역서"/>
      <sheetName val="관경"/>
      <sheetName val="TYPE-1"/>
      <sheetName val="U-TYPE(1)"/>
      <sheetName val="노임단가"/>
      <sheetName val="2.대외공문"/>
      <sheetName val="터파기및재료"/>
      <sheetName val="이,재"/>
      <sheetName val="임시전기공사설계서"/>
      <sheetName val="내역서(교량)전체"/>
      <sheetName val="06 일위대가목록"/>
      <sheetName val="포장재료집계표"/>
      <sheetName val="포장면적산출"/>
      <sheetName val="포장수량집계"/>
      <sheetName val="토목주소"/>
      <sheetName val="프랜트면허"/>
      <sheetName val="골막이(야매)"/>
      <sheetName val="식재품셈"/>
      <sheetName val="철거공사1"/>
      <sheetName val="산출및내역"/>
      <sheetName val="화산경계"/>
      <sheetName val="부대tu"/>
      <sheetName val="식재일위"/>
      <sheetName val="금액결정"/>
      <sheetName val="데리네이타현황"/>
      <sheetName val="일위대가(계측기설치)"/>
      <sheetName val="대림경상68억"/>
      <sheetName val="단면 (2)"/>
      <sheetName val="노무단가"/>
      <sheetName val="기초대가"/>
      <sheetName val="기초대가(05)"/>
      <sheetName val="노임(05)"/>
      <sheetName val="조경단산"/>
      <sheetName val="조경단산(05)"/>
      <sheetName val="조경단산(04)"/>
      <sheetName val="중기(05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 xml:space="preserve"> </v>
          </cell>
          <cell r="D4" t="str">
            <v xml:space="preserve"> </v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B6"/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  <cell r="M6"/>
        </row>
        <row r="7">
          <cell r="D7" t="str">
            <v xml:space="preserve"> </v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PYO"/>
      <sheetName val="WON기타"/>
      <sheetName val="WON제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산출"/>
      <sheetName val="PIPE-MUL"/>
      <sheetName val="변압기 및 발전기 용량"/>
      <sheetName val="단가"/>
      <sheetName val="일위대가목차"/>
      <sheetName val="단가조사"/>
      <sheetName val="토적단위"/>
      <sheetName val="투찰추정"/>
      <sheetName val="단가비교표"/>
      <sheetName val="48단가"/>
      <sheetName val="49단가"/>
      <sheetName val="물가대비표"/>
      <sheetName val="요율"/>
      <sheetName val="삼원"/>
      <sheetName val="그린"/>
      <sheetName val="한창-을"/>
      <sheetName val="내역"/>
      <sheetName val="품셈"/>
      <sheetName val="수량산출"/>
      <sheetName val="단가일람"/>
      <sheetName val="단위량당중기"/>
      <sheetName val="ABUT수량-A1"/>
      <sheetName val="노임단가"/>
      <sheetName val="DATA"/>
      <sheetName val="데이타"/>
      <sheetName val="백암비스타내역"/>
      <sheetName val="단가대비표"/>
      <sheetName val="내역서2안"/>
      <sheetName val="토목"/>
      <sheetName val="일용노임단가"/>
      <sheetName val="인건비(VOICE)"/>
      <sheetName val="실행예산서"/>
      <sheetName val="FCR양식(1)"/>
      <sheetName val="Mc1"/>
      <sheetName val="DATA1"/>
      <sheetName val="CABLE SIZE-1"/>
      <sheetName val="Macro1"/>
      <sheetName val="사각1,특1호"/>
      <sheetName val="쌍송교"/>
      <sheetName val="조경일람"/>
      <sheetName val="Sheet1"/>
      <sheetName val="공통단가"/>
      <sheetName val="운반비"/>
      <sheetName val="건축내역"/>
      <sheetName val="Sheet3"/>
      <sheetName val="고분전시관"/>
      <sheetName val="설비"/>
      <sheetName val="기계경비(시간당)"/>
      <sheetName val="램머"/>
      <sheetName val="기계경비"/>
      <sheetName val="단위수량"/>
      <sheetName val="수지예산"/>
      <sheetName val="소방"/>
      <sheetName val="대,유,램"/>
      <sheetName val="단위목록"/>
      <sheetName val="코드표"/>
      <sheetName val="sheet1 _2_"/>
      <sheetName val="일(보일러)"/>
      <sheetName val="자료"/>
      <sheetName val="취합표"/>
      <sheetName val="물량산출"/>
      <sheetName val="45,46"/>
      <sheetName val="일위대가(가설)"/>
      <sheetName val="단가조사서"/>
      <sheetName val="산근목록"/>
      <sheetName val="중기목록"/>
      <sheetName val="호표목록"/>
      <sheetName val="도급내역"/>
      <sheetName val="일위대가(4층원격)"/>
      <sheetName val="터파기및재료"/>
      <sheetName val="내역서 을지"/>
      <sheetName val="토적표"/>
      <sheetName val="공종목록표"/>
      <sheetName val="평균터파기고(1-2,ASP)"/>
      <sheetName val="참조자료"/>
      <sheetName val="9811"/>
      <sheetName val="일위대가표목록"/>
      <sheetName val="자재단가"/>
      <sheetName val="기계경비목록1"/>
      <sheetName val="날개벽수량표"/>
      <sheetName val="기계경비일람"/>
      <sheetName val="내역서"/>
      <sheetName val="현장관리비"/>
      <sheetName val="노임"/>
      <sheetName val="일위목록"/>
      <sheetName val="9509"/>
      <sheetName val="전기일위대가"/>
      <sheetName val="plan&amp;section of foundation"/>
      <sheetName val="design criteria"/>
      <sheetName val="의왕내역"/>
      <sheetName val="단가 "/>
      <sheetName val="일위총괄표"/>
      <sheetName val="70%"/>
      <sheetName val="단가(1)"/>
      <sheetName val="참조-(1)"/>
      <sheetName val="화재 탐지 설비"/>
      <sheetName val="실행철강하도"/>
      <sheetName val="일위대가(1)"/>
      <sheetName val="수량"/>
      <sheetName val="2차공사"/>
      <sheetName val="단가표"/>
      <sheetName val="대목"/>
      <sheetName val="이토변실(A3-LINE)"/>
      <sheetName val=""/>
      <sheetName val="조견표"/>
      <sheetName val="노무비"/>
      <sheetName val="내역서(기성청구)"/>
      <sheetName val="1.설계기준 "/>
      <sheetName val="입찰안"/>
      <sheetName val="수량집계표(舊)"/>
      <sheetName val="참조 (2)"/>
      <sheetName val="일위대가(출입)"/>
      <sheetName val="판"/>
      <sheetName val="96노임기준"/>
      <sheetName val="소비자가"/>
      <sheetName val="설계서을"/>
      <sheetName val="산출내역서"/>
      <sheetName val="일위"/>
      <sheetName val="일집"/>
      <sheetName val="(암정)관급"/>
      <sheetName val="단  가  대  비  표"/>
      <sheetName val="일  위  대  가  목  록"/>
      <sheetName val="자  재"/>
      <sheetName val="건축외주"/>
      <sheetName val="토사(PE)"/>
      <sheetName val="EQ-R1"/>
      <sheetName val="2000,9월 일위"/>
      <sheetName val="#REF"/>
      <sheetName val="수목표준대가"/>
      <sheetName val="교대(A1)"/>
      <sheetName val="2공구산출내역"/>
      <sheetName val="횡배수관집현황(2공구)"/>
      <sheetName val="DAN"/>
      <sheetName val="백호우계수"/>
      <sheetName val="일위대가(건축)"/>
      <sheetName val="단면 (2)"/>
      <sheetName val="단가및재료비"/>
      <sheetName val="일위대가표"/>
      <sheetName val="본체"/>
      <sheetName val="투찰금액"/>
      <sheetName val="암거치수표"/>
      <sheetName val="재료집계표빽업"/>
      <sheetName val="암거수리계산서"/>
      <sheetName val="◀암거수리계산조서"/>
      <sheetName val="최종단면▶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웅진교-S2"/>
      <sheetName val="TYPE-A,B,C,D"/>
      <sheetName val="공통가설"/>
      <sheetName val="음성방향"/>
      <sheetName val="기자재비"/>
      <sheetName val="◀평균높이▶"/>
      <sheetName val="C.배수관공"/>
      <sheetName val="철거산출근거"/>
      <sheetName val="가도공"/>
      <sheetName val="Sheet1 (2)"/>
      <sheetName val="견적서"/>
      <sheetName val="단가표 (2)"/>
      <sheetName val="여과지동"/>
      <sheetName val="기초자료"/>
      <sheetName val="물가시세표"/>
      <sheetName val="식재가격"/>
      <sheetName val="7단가"/>
      <sheetName val="목차"/>
      <sheetName val="기본자료"/>
      <sheetName val="단가대비표(계측)"/>
      <sheetName val="집계표"/>
      <sheetName val="공조기(삭제)"/>
      <sheetName val="사리부설"/>
      <sheetName val="관리,공감"/>
      <sheetName val="Baby일위대가"/>
      <sheetName val="평야부단가"/>
      <sheetName val="현금"/>
      <sheetName val="기계경비목록"/>
      <sheetName val="배관배선 단가조사"/>
      <sheetName val="정렬"/>
      <sheetName val="전기일위목록"/>
      <sheetName val="단면별연장"/>
      <sheetName val="관로조직표"/>
      <sheetName val="2000양배"/>
      <sheetName val="일위_파일"/>
      <sheetName val="청주(철골발주의뢰서)"/>
      <sheetName val="자재일람"/>
      <sheetName val="공사비"/>
      <sheetName val="실행내역 "/>
      <sheetName val="총괄갑 "/>
      <sheetName val="견적"/>
      <sheetName val="설비(제출)"/>
      <sheetName val="견적조건"/>
      <sheetName val="기본단가"/>
      <sheetName val="토목주소"/>
      <sheetName val="◀암거위치"/>
      <sheetName val="단가집계목록"/>
      <sheetName val="암거단위-1련"/>
      <sheetName val="22단가(철거)"/>
      <sheetName val="22단가"/>
      <sheetName val="Data&amp;Result"/>
      <sheetName val="을지"/>
      <sheetName val="소포내역 (2)"/>
      <sheetName val="조명율표"/>
      <sheetName val="품셈TABLE"/>
      <sheetName val="직노"/>
      <sheetName val="단가(기자재)"/>
      <sheetName val="공사자료입력"/>
      <sheetName val="B LINE"/>
      <sheetName val="횡 연장"/>
      <sheetName val="토공1"/>
      <sheetName val="__Se08009_network_DATA_98_____2"/>
      <sheetName val="__Se08009_network_DATA_98_____3"/>
      <sheetName val="06 일위대가목록"/>
      <sheetName val="하부철근수량"/>
      <sheetName val="배수공 주요자재 집계표"/>
      <sheetName val="소총괄표1"/>
      <sheetName val="교대(A1-A2)"/>
      <sheetName val="노임변동률"/>
      <sheetName val="DATE"/>
      <sheetName val="단가대비표 (2)"/>
      <sheetName val="COVER"/>
      <sheetName val="규격"/>
      <sheetName val="총괄내역서"/>
      <sheetName val="JUCKEYK"/>
      <sheetName val="구리토평1전기"/>
      <sheetName val="장비경비"/>
      <sheetName val="주소록"/>
      <sheetName val="말뚝지지력산정"/>
      <sheetName val="6차2회변경내역서"/>
      <sheetName val="CON'C"/>
      <sheetName val="노무비단가"/>
      <sheetName val="횡배수관수량집계"/>
      <sheetName val="관급"/>
      <sheetName val="단"/>
      <sheetName val="I.일위대가목차"/>
      <sheetName val="CODE"/>
      <sheetName val="CATV"/>
      <sheetName val="실행"/>
      <sheetName val="APT"/>
      <sheetName val="사업성분석"/>
      <sheetName val="면적표"/>
      <sheetName val="연결임시"/>
      <sheetName val="골조시행"/>
      <sheetName val="내역서(기계)"/>
      <sheetName val="2000년1차"/>
      <sheetName val="제출내역 (2)"/>
      <sheetName val="기계설비-내역서"/>
      <sheetName val="내역서(설비+소방)"/>
      <sheetName val="wall"/>
      <sheetName val="구간재료"/>
      <sheetName val="설계명세서"/>
      <sheetName val="코드목록(시스템담당용)"/>
      <sheetName val="경산"/>
      <sheetName val="단가산출서"/>
      <sheetName val="교각1"/>
      <sheetName val="DATA 입력부"/>
      <sheetName val="비탈면보호공수량산출"/>
      <sheetName val="교각별수량"/>
      <sheetName val="토량1-1"/>
      <sheetName val="평가데이터"/>
      <sheetName val="NOMUBI"/>
      <sheetName val="Y-WORK"/>
      <sheetName val="재료단가"/>
      <sheetName val="단면가정"/>
      <sheetName val="맨홀수량산출"/>
      <sheetName val="규준틀"/>
      <sheetName val="직접인건비"/>
      <sheetName val="Noname 1"/>
      <sheetName val="세부내역"/>
      <sheetName val="수목데이타 "/>
      <sheetName val="서식"/>
      <sheetName val="재료표"/>
      <sheetName val="단가비교"/>
      <sheetName val="일위목차"/>
      <sheetName val="부대내역"/>
      <sheetName val="예측단가간지"/>
      <sheetName val="요약&amp;결과"/>
      <sheetName val="공조기"/>
      <sheetName val="공조기휀"/>
      <sheetName val="AHU집계"/>
      <sheetName val="개발총괄"/>
      <sheetName val="단위량"/>
      <sheetName val="재료집계표3"/>
      <sheetName val="재료집계표2"/>
      <sheetName val="토적집계표"/>
      <sheetName val="적용노임"/>
      <sheetName val="일반자재"/>
      <sheetName val="진주방향"/>
      <sheetName val="마산방향"/>
      <sheetName val="마산방향철근집계"/>
      <sheetName val="인건비 "/>
      <sheetName val="단위준설량산출표"/>
      <sheetName val="일위대가목록"/>
      <sheetName val="AV시스템"/>
      <sheetName val="표층포설및다짐"/>
      <sheetName val="중기"/>
      <sheetName val="단가(보완)"/>
      <sheetName val="대가 (보완)"/>
      <sheetName val="품셈표"/>
      <sheetName val="INPUT"/>
      <sheetName val="단가(노임)"/>
      <sheetName val="일반수량총괄집계"/>
      <sheetName val="기초목록"/>
      <sheetName val="단가산출(총괄)"/>
      <sheetName val="일위총괄"/>
      <sheetName val="남양시작동자105노65기1.3화1.2"/>
      <sheetName val="SORCE1"/>
      <sheetName val="단위중량"/>
      <sheetName val="전선 및 전선관"/>
      <sheetName val="조명시설"/>
      <sheetName val="EACT10"/>
      <sheetName val="자재"/>
      <sheetName val="산출목록표"/>
      <sheetName val="COST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기자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J25">
            <v>0</v>
          </cell>
        </row>
        <row r="51">
          <cell r="J51">
            <v>254</v>
          </cell>
        </row>
      </sheetData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LIST"/>
      <sheetName val="일위대가"/>
      <sheetName val="14-마지2교"/>
      <sheetName val="15-오금교"/>
      <sheetName val="18-비룡교"/>
      <sheetName val="19-설마1교"/>
      <sheetName val="20-효촌2교"/>
      <sheetName val="21-효촌3교"/>
      <sheetName val="26-고비교"/>
      <sheetName val="27-석수교"/>
      <sheetName val="30-직천1교"/>
      <sheetName val="35-간파교"/>
      <sheetName val="총괄"/>
      <sheetName val="공사원가"/>
      <sheetName val="개별직종노임단가(2002.5)"/>
      <sheetName val="현장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산출"/>
      <sheetName val="집계표"/>
      <sheetName val="가감수량"/>
      <sheetName val="단위수량"/>
      <sheetName val="원형맨홀수량산출서"/>
    </sheetNames>
    <sheetDataSet>
      <sheetData sheetId="0" refreshError="1"/>
      <sheetData sheetId="1" refreshError="1"/>
      <sheetData sheetId="2" refreshError="1"/>
      <sheetData sheetId="3" refreshError="1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  <cell r="G10">
            <v>1.5</v>
          </cell>
        </row>
        <row r="12">
          <cell r="C12">
            <v>0.06</v>
          </cell>
        </row>
      </sheetData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맨홀수량산출"/>
      <sheetName val="교대(A1-A2)"/>
      <sheetName val="pipe-mid"/>
      <sheetName val="45,46"/>
      <sheetName val="Baby일위대가"/>
      <sheetName val="날개벽(시점좌측)"/>
      <sheetName val="집계표"/>
      <sheetName val="쌍송교"/>
      <sheetName val="노임목록"/>
      <sheetName val="자재목록"/>
      <sheetName val="단가 "/>
      <sheetName val="노임"/>
      <sheetName val="삼원"/>
      <sheetName val="그린"/>
      <sheetName val="한창-을"/>
      <sheetName val="내역"/>
      <sheetName val="품셈"/>
      <sheetName val="단가"/>
      <sheetName val="수량산출"/>
      <sheetName val="일위대가(가설)"/>
      <sheetName val="기자재비"/>
      <sheetName val="unit 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직노"/>
      <sheetName val="본체"/>
      <sheetName val="교대(A1)"/>
      <sheetName val="다곡2교"/>
      <sheetName val="일반공사"/>
      <sheetName val="공주-교대(A1)"/>
      <sheetName val="무전표"/>
      <sheetName val="#REF"/>
      <sheetName val="재정비직인"/>
      <sheetName val="재정비내역"/>
      <sheetName val="지적고시내역"/>
      <sheetName val="맨홀토공수량"/>
      <sheetName val="앨범표지"/>
      <sheetName val="기초단가"/>
      <sheetName val="부대내역"/>
      <sheetName val="전기품산출"/>
      <sheetName val="WORK"/>
      <sheetName val="Macro3"/>
      <sheetName val="대전-교대(A1-A2)"/>
      <sheetName val="노무비단가"/>
      <sheetName val="70%"/>
      <sheetName val="간선계산"/>
      <sheetName val="Macro1"/>
      <sheetName val="화산경계"/>
      <sheetName val="내역서"/>
      <sheetName val="원형1호맨홀토공수량"/>
      <sheetName val="관급자재"/>
      <sheetName val="단가조사"/>
      <sheetName val="일람표(공정)"/>
      <sheetName val="토공(우물통,기타) "/>
      <sheetName val="G2_EXA"/>
      <sheetName val="일위대가"/>
      <sheetName val="평균높이산출근거"/>
      <sheetName val="횡배수관위치조서"/>
      <sheetName val="부대공"/>
      <sheetName val="포장공"/>
      <sheetName val="토공"/>
      <sheetName val="상-교대(A1-A2)"/>
      <sheetName val="1호철근량"/>
      <sheetName val="을지"/>
      <sheetName val="98지급계획"/>
      <sheetName val="품셈표"/>
      <sheetName val="1단계"/>
      <sheetName val="건축내역"/>
      <sheetName val="상행-교대(A1-A2)"/>
      <sheetName val="저"/>
      <sheetName val="대로근거"/>
      <sheetName val="Macro7"/>
      <sheetName val="BID"/>
      <sheetName val="암거날개벽재료집계"/>
      <sheetName val="현장관리비데이타"/>
      <sheetName val="Sheet1"/>
      <sheetName val="식생블럭단위수량"/>
      <sheetName val="노임단가"/>
      <sheetName val="정화조동내역"/>
      <sheetName val="1차설계변경내역"/>
      <sheetName val="건축"/>
      <sheetName val="인사자료총집계"/>
      <sheetName val="3F"/>
      <sheetName val="전기"/>
      <sheetName val="터파기및재료"/>
      <sheetName val="전기일위대가"/>
      <sheetName val="토목공종세부"/>
      <sheetName val="8.PILE  (돌출)"/>
      <sheetName val="철거산출근거"/>
      <sheetName val="기본사항"/>
      <sheetName val="수량산출서"/>
      <sheetName val="암거단위-1련"/>
      <sheetName val="전선 및 전선관"/>
      <sheetName val="총괄갑 "/>
      <sheetName val="EACT10"/>
      <sheetName val="약품설비"/>
      <sheetName val="원가계산서"/>
      <sheetName val="일위목록"/>
      <sheetName val="설계예시"/>
      <sheetName val="토목"/>
      <sheetName val="3BL공동구 수량"/>
      <sheetName val="구분자"/>
      <sheetName val="총괄집계표"/>
      <sheetName val="Macro2"/>
      <sheetName val="갑지(추정)"/>
      <sheetName val="귀래방향"/>
      <sheetName val="데이타"/>
      <sheetName val="DATA"/>
      <sheetName val="원가"/>
      <sheetName val="DS-최종"/>
      <sheetName val="Macro4"/>
      <sheetName val="수량(1)"/>
      <sheetName val="Sheet5"/>
      <sheetName val="특판제외"/>
      <sheetName val="ELECTRIC"/>
      <sheetName val="내역5"/>
      <sheetName val="2공구산출내역"/>
      <sheetName val="자재가격"/>
      <sheetName val="노무"/>
      <sheetName val="ilch"/>
      <sheetName val="설비"/>
      <sheetName val="단가산출서"/>
      <sheetName val="전기내역서"/>
      <sheetName val=""/>
      <sheetName val="덕전리"/>
      <sheetName val="교각1"/>
      <sheetName val="Y-WORK"/>
      <sheetName val="일위대가목차"/>
      <sheetName val="입찰안"/>
      <sheetName val="남양시작동자105노65기1.3화1.2"/>
      <sheetName val="전신환매도율"/>
      <sheetName val="단가표 (2)"/>
      <sheetName val="도로경계블럭단위수량"/>
      <sheetName val="도로경계블럭단위토공"/>
      <sheetName val="L형측구단위수량"/>
      <sheetName val="L형측구연장조서"/>
      <sheetName val="준검 내역서"/>
      <sheetName val="건축공사실행"/>
      <sheetName val="__Se08009_network_DATA_98_____2"/>
      <sheetName val="토목검측서"/>
      <sheetName val="ABUT수량-A1"/>
      <sheetName val="연결관암거"/>
      <sheetName val="일위대가목록"/>
      <sheetName val="IMP(MAIN)"/>
      <sheetName val="IMP (REACTOR)"/>
      <sheetName val="INPUT"/>
      <sheetName val="접도구역경계표주현황"/>
      <sheetName val="차액보증"/>
      <sheetName val="DATE"/>
      <sheetName val="Sheet1 (2)"/>
      <sheetName val="교대"/>
      <sheetName val="공비대비"/>
      <sheetName val="기둥(원형)"/>
      <sheetName val="기초공"/>
      <sheetName val="중기목록"/>
      <sheetName val="상행-교대(A1)"/>
      <sheetName val="가로등내역서"/>
      <sheetName val="구조물수량집계"/>
      <sheetName val="C.배수관공"/>
      <sheetName val="1호구조물"/>
      <sheetName val="내역서전체"/>
      <sheetName val="역T형옹벽(3.0)"/>
      <sheetName val="기기리스트"/>
      <sheetName val="매매"/>
      <sheetName val="건축토목내역"/>
      <sheetName val="기초및구체공"/>
      <sheetName val="사업성분석"/>
      <sheetName val="물가자료"/>
      <sheetName val="오억미만"/>
      <sheetName val="을"/>
      <sheetName val="토사(PE)"/>
      <sheetName val="우배수"/>
      <sheetName val="물가대비표"/>
      <sheetName val="내역서(기성청구)"/>
      <sheetName val="표층포설및다짐"/>
      <sheetName val="PREFACE"/>
      <sheetName val="DWG-CAB-I"/>
      <sheetName val="공조기"/>
      <sheetName val="기초부하"/>
      <sheetName val=" 냉각수펌프"/>
      <sheetName val="성서방향-교대(A2)"/>
      <sheetName val="분전반"/>
      <sheetName val="비탈면보호공수량산출"/>
      <sheetName val="호안사석"/>
      <sheetName val="배수자집"/>
      <sheetName val="우수공집계"/>
      <sheetName val="아파트건축"/>
      <sheetName val="별표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수원공사비"/>
      <sheetName val="자재대"/>
      <sheetName val="실행내역"/>
      <sheetName val="TYPE-A"/>
      <sheetName val="일위(총괄)"/>
      <sheetName val="일위대가"/>
      <sheetName val="부단수천공"/>
      <sheetName val="내역(중앙)"/>
      <sheetName val="Data&amp;Result"/>
      <sheetName val="남사개략공사비산출기준"/>
      <sheetName val="자재단가"/>
      <sheetName val="식재인부"/>
      <sheetName val="라.공사비"/>
      <sheetName val="호표"/>
      <sheetName val="직접경비"/>
      <sheetName val="직접인건비"/>
      <sheetName val="입찰"/>
      <sheetName val="현경"/>
      <sheetName val="용역단가"/>
      <sheetName val="형틀공사"/>
      <sheetName val="4.2유효폭의 계산"/>
      <sheetName val="예측단가간지"/>
      <sheetName val="단가"/>
      <sheetName val="맨홀_공사비"/>
      <sheetName val="Sheet1 (2)"/>
      <sheetName val="공사비"/>
      <sheetName val="토사(PE)"/>
      <sheetName val="5지구단위"/>
      <sheetName val="원가계산서"/>
      <sheetName val="제잡비계산"/>
      <sheetName val="시점교대"/>
      <sheetName val="부대내역"/>
      <sheetName val="코드"/>
      <sheetName val="내역서"/>
      <sheetName val="토목"/>
      <sheetName val="종배수관"/>
      <sheetName val="일위대가표지"/>
      <sheetName val="다.도서인쇄비"/>
      <sheetName val="내역"/>
      <sheetName val="단위단가"/>
      <sheetName val="환경검토직접인건비"/>
      <sheetName val="환경검토직접경비"/>
      <sheetName val="노임단가"/>
      <sheetName val="수목단가"/>
      <sheetName val="단위수량"/>
      <sheetName val="수량산출"/>
      <sheetName val="설계"/>
      <sheetName val="터파기및재료"/>
      <sheetName val="부관수량집계"/>
      <sheetName val="Sheet6"/>
      <sheetName val="산출근거"/>
      <sheetName val="관리,공감"/>
      <sheetName val="내역(창신)"/>
      <sheetName val="수자재단위당"/>
      <sheetName val="합계"/>
      <sheetName val="설계기준"/>
      <sheetName val="내역1"/>
      <sheetName val="일위대가(가설)"/>
      <sheetName val="지급자재"/>
      <sheetName val="현장조사"/>
      <sheetName val="간지"/>
      <sheetName val="관거공사비"/>
      <sheetName val="시중노임"/>
      <sheetName val="상세"/>
      <sheetName val="gyun"/>
      <sheetName val="도근좌표"/>
      <sheetName val="input"/>
      <sheetName val="변경내역"/>
      <sheetName val="교각 P3"/>
      <sheetName val="임금"/>
      <sheetName val="용역비내역-진짜"/>
      <sheetName val="노임"/>
      <sheetName val="점검총괄"/>
      <sheetName val="백호우계수"/>
      <sheetName val="빗물받이(910-510-410)"/>
      <sheetName val="Y-WORK"/>
      <sheetName val="경비산출"/>
      <sheetName val="총괄내역"/>
      <sheetName val="C.배수관공"/>
      <sheetName val="다.도서인쇄비 "/>
      <sheetName val="유효폭의 계산"/>
      <sheetName val="간접비"/>
      <sheetName val="6.원문조성계획"/>
      <sheetName val="자재(원원+원대)"/>
      <sheetName val="공사요율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부대공"/>
      <sheetName val="포장공"/>
      <sheetName val="우배수"/>
      <sheetName val="DATE"/>
      <sheetName val="물가대비표"/>
      <sheetName val="배수공 내역서 적용수량"/>
      <sheetName val="배지거총재료집계표"/>
      <sheetName val="지구단위계획"/>
      <sheetName val="도시기본계획"/>
      <sheetName val="횡배수관"/>
      <sheetName val="원형1호맨홀토공수량"/>
      <sheetName val="Baby일위대가"/>
      <sheetName val="N賃率-職"/>
      <sheetName val="교통(소요인력산정기준)"/>
      <sheetName val="사리부설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접비계산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APT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(2)"/>
      <sheetName val="요율"/>
      <sheetName val="노임단가"/>
      <sheetName val="일위목록"/>
      <sheetName val="일 위 대 가 표"/>
      <sheetName val="단가산출"/>
      <sheetName val="도급공사계"/>
      <sheetName val="비상전화설비"/>
      <sheetName val="지하재방송중계장치"/>
      <sheetName val="준검 내역서"/>
      <sheetName val="상수도갑지"/>
      <sheetName val="상수도을지"/>
      <sheetName val="공비대비"/>
      <sheetName val="일위대가(계측기설치)"/>
      <sheetName val="금액내역서"/>
      <sheetName val="D"/>
      <sheetName val="일위대가(가설)"/>
      <sheetName val="Sheet3"/>
      <sheetName val="#REF"/>
      <sheetName val="설계"/>
      <sheetName val="Y-WORK"/>
      <sheetName val="통신내역"/>
      <sheetName val="Sheet1"/>
      <sheetName val="화재 탐지 설비"/>
      <sheetName val="#2_일위대가목록"/>
      <sheetName val="토목단가"/>
      <sheetName val="일위대가"/>
      <sheetName val="단가"/>
      <sheetName val="산출내역서"/>
      <sheetName val="수지"/>
      <sheetName val="3.판관비명세서"/>
      <sheetName val="단위수량"/>
      <sheetName val="공통가설"/>
      <sheetName val="1)fs"/>
      <sheetName val="사업자등록증"/>
      <sheetName val="간접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일1</v>
          </cell>
          <cell r="B6" t="str">
            <v>제1호표</v>
          </cell>
          <cell r="C6" t="str">
            <v>터파기</v>
          </cell>
          <cell r="D6" t="str">
            <v>인력</v>
          </cell>
          <cell r="E6" t="str">
            <v>㎥</v>
          </cell>
          <cell r="F6">
            <v>0</v>
          </cell>
          <cell r="G6">
            <v>6751</v>
          </cell>
          <cell r="H6">
            <v>0</v>
          </cell>
          <cell r="I6">
            <v>6751</v>
          </cell>
        </row>
        <row r="7">
          <cell r="A7" t="str">
            <v>일2</v>
          </cell>
          <cell r="B7" t="str">
            <v>제2호표</v>
          </cell>
          <cell r="C7" t="str">
            <v>터파기</v>
          </cell>
          <cell r="D7" t="str">
            <v>기계(유압식 백호우 0.2)</v>
          </cell>
          <cell r="E7" t="str">
            <v>㎥</v>
          </cell>
          <cell r="F7">
            <v>100</v>
          </cell>
          <cell r="G7">
            <v>1015</v>
          </cell>
          <cell r="H7">
            <v>412</v>
          </cell>
          <cell r="I7">
            <v>1527</v>
          </cell>
        </row>
        <row r="8">
          <cell r="A8" t="str">
            <v>일3</v>
          </cell>
          <cell r="B8" t="str">
            <v>제3호표</v>
          </cell>
          <cell r="C8" t="str">
            <v>되메우기</v>
          </cell>
          <cell r="D8" t="str">
            <v>인력</v>
          </cell>
          <cell r="E8" t="str">
            <v>㎥</v>
          </cell>
          <cell r="F8">
            <v>0</v>
          </cell>
          <cell r="G8">
            <v>3375</v>
          </cell>
          <cell r="H8">
            <v>0</v>
          </cell>
          <cell r="I8">
            <v>3375</v>
          </cell>
        </row>
        <row r="9">
          <cell r="A9" t="str">
            <v>일4</v>
          </cell>
          <cell r="B9" t="str">
            <v>제4호표</v>
          </cell>
          <cell r="C9" t="str">
            <v>되메우기</v>
          </cell>
          <cell r="D9" t="str">
            <v>기계(유압식 백호우 0.2)</v>
          </cell>
          <cell r="E9" t="str">
            <v>㎥</v>
          </cell>
          <cell r="F9">
            <v>69</v>
          </cell>
          <cell r="G9">
            <v>703</v>
          </cell>
          <cell r="H9">
            <v>285</v>
          </cell>
          <cell r="I9">
            <v>1057</v>
          </cell>
        </row>
        <row r="10">
          <cell r="A10" t="str">
            <v>일5</v>
          </cell>
          <cell r="B10" t="str">
            <v>제5호표</v>
          </cell>
          <cell r="C10" t="str">
            <v>콘크리트타설</v>
          </cell>
          <cell r="D10" t="str">
            <v>40-180-8</v>
          </cell>
          <cell r="E10" t="str">
            <v>㎥</v>
          </cell>
          <cell r="F10">
            <v>43210</v>
          </cell>
          <cell r="G10">
            <v>28720</v>
          </cell>
          <cell r="H10">
            <v>0</v>
          </cell>
          <cell r="I10">
            <v>71930</v>
          </cell>
        </row>
        <row r="11">
          <cell r="A11" t="str">
            <v>일6</v>
          </cell>
          <cell r="B11" t="str">
            <v>제6호표</v>
          </cell>
          <cell r="C11" t="str">
            <v>잔토처리</v>
          </cell>
          <cell r="D11" t="str">
            <v>인력</v>
          </cell>
          <cell r="E11" t="str">
            <v>㎥</v>
          </cell>
          <cell r="F11">
            <v>0</v>
          </cell>
          <cell r="G11">
            <v>6751</v>
          </cell>
          <cell r="H11">
            <v>0</v>
          </cell>
          <cell r="I11">
            <v>6751</v>
          </cell>
        </row>
        <row r="12">
          <cell r="A12" t="str">
            <v>일7</v>
          </cell>
          <cell r="B12" t="str">
            <v>제7호표</v>
          </cell>
          <cell r="C12" t="str">
            <v>합판거푸집</v>
          </cell>
          <cell r="D12" t="str">
            <v>4회</v>
          </cell>
          <cell r="E12" t="str">
            <v>㎡</v>
          </cell>
          <cell r="F12">
            <v>5391</v>
          </cell>
          <cell r="G12">
            <v>10887</v>
          </cell>
          <cell r="H12">
            <v>0</v>
          </cell>
          <cell r="I12">
            <v>16278</v>
          </cell>
        </row>
        <row r="13">
          <cell r="A13" t="str">
            <v>일8</v>
          </cell>
          <cell r="B13" t="str">
            <v>제8호표</v>
          </cell>
          <cell r="C13" t="str">
            <v>케이블시트</v>
          </cell>
          <cell r="D13" t="str">
            <v>0.15x150L</v>
          </cell>
          <cell r="E13" t="str">
            <v>㎥</v>
          </cell>
          <cell r="F13">
            <v>250</v>
          </cell>
          <cell r="G13">
            <v>70</v>
          </cell>
          <cell r="H13">
            <v>0</v>
          </cell>
          <cell r="I13">
            <v>320</v>
          </cell>
        </row>
        <row r="14">
          <cell r="A14" t="str">
            <v>일9</v>
          </cell>
          <cell r="B14" t="str">
            <v>제9호표</v>
          </cell>
          <cell r="C14" t="str">
            <v>액체방수액</v>
          </cell>
          <cell r="D14" t="str">
            <v>2회</v>
          </cell>
          <cell r="E14" t="str">
            <v>㎡</v>
          </cell>
          <cell r="F14">
            <v>3570</v>
          </cell>
          <cell r="G14">
            <v>10799</v>
          </cell>
          <cell r="H14">
            <v>0</v>
          </cell>
          <cell r="I14">
            <v>14369</v>
          </cell>
        </row>
        <row r="15">
          <cell r="A15" t="str">
            <v>일10</v>
          </cell>
          <cell r="B15" t="str">
            <v>제10호표</v>
          </cell>
          <cell r="C15" t="str">
            <v>에나멜</v>
          </cell>
          <cell r="D15" t="str">
            <v>3회</v>
          </cell>
          <cell r="E15" t="str">
            <v>㎡</v>
          </cell>
          <cell r="F15">
            <v>1101</v>
          </cell>
          <cell r="G15">
            <v>7143</v>
          </cell>
          <cell r="H15">
            <v>0</v>
          </cell>
          <cell r="I15">
            <v>8244</v>
          </cell>
        </row>
        <row r="16">
          <cell r="A16" t="str">
            <v>일11</v>
          </cell>
          <cell r="B16" t="str">
            <v>제11호표</v>
          </cell>
          <cell r="C16" t="str">
            <v>통신 맨홀</v>
          </cell>
          <cell r="D16" t="str">
            <v>(950x450x700)</v>
          </cell>
          <cell r="E16" t="str">
            <v>개소</v>
          </cell>
          <cell r="F16">
            <v>412479</v>
          </cell>
          <cell r="G16">
            <v>339395</v>
          </cell>
          <cell r="H16">
            <v>0</v>
          </cell>
          <cell r="I16">
            <v>751874</v>
          </cell>
        </row>
        <row r="17">
          <cell r="A17" t="str">
            <v>일12</v>
          </cell>
          <cell r="B17" t="str">
            <v>제12호표</v>
          </cell>
          <cell r="C17" t="str">
            <v>LINE MONITOR AMP</v>
          </cell>
          <cell r="D17" t="str">
            <v xml:space="preserve"> </v>
          </cell>
          <cell r="E17" t="str">
            <v>EA</v>
          </cell>
          <cell r="F17">
            <v>700000</v>
          </cell>
          <cell r="G17">
            <v>342684</v>
          </cell>
          <cell r="H17">
            <v>0</v>
          </cell>
          <cell r="I17">
            <v>1042684</v>
          </cell>
        </row>
        <row r="18">
          <cell r="A18" t="str">
            <v>일13</v>
          </cell>
          <cell r="B18" t="str">
            <v>제13호표</v>
          </cell>
          <cell r="C18" t="str">
            <v>MONITOR TUNER AMP</v>
          </cell>
          <cell r="D18" t="str">
            <v xml:space="preserve"> </v>
          </cell>
          <cell r="E18" t="str">
            <v>EA</v>
          </cell>
          <cell r="F18">
            <v>700000</v>
          </cell>
          <cell r="G18">
            <v>286018</v>
          </cell>
          <cell r="H18">
            <v>0</v>
          </cell>
          <cell r="I18">
            <v>986018</v>
          </cell>
        </row>
        <row r="19">
          <cell r="A19" t="str">
            <v>일14</v>
          </cell>
          <cell r="B19" t="str">
            <v>제14호표</v>
          </cell>
          <cell r="C19" t="str">
            <v>EM. CONTROL</v>
          </cell>
          <cell r="D19" t="str">
            <v xml:space="preserve"> </v>
          </cell>
          <cell r="E19" t="str">
            <v>EA</v>
          </cell>
          <cell r="F19">
            <v>900000</v>
          </cell>
          <cell r="G19">
            <v>261207</v>
          </cell>
          <cell r="H19">
            <v>0</v>
          </cell>
          <cell r="I19">
            <v>1161207</v>
          </cell>
        </row>
        <row r="20">
          <cell r="A20" t="str">
            <v>일15</v>
          </cell>
          <cell r="B20" t="str">
            <v>제15호표</v>
          </cell>
          <cell r="C20" t="str">
            <v>RX ANT DIVIDER</v>
          </cell>
          <cell r="D20" t="str">
            <v xml:space="preserve"> </v>
          </cell>
          <cell r="E20" t="str">
            <v>EA</v>
          </cell>
          <cell r="F20">
            <v>1500000</v>
          </cell>
          <cell r="G20">
            <v>492450</v>
          </cell>
          <cell r="H20">
            <v>0</v>
          </cell>
          <cell r="I20">
            <v>1992450</v>
          </cell>
        </row>
        <row r="21">
          <cell r="A21" t="str">
            <v>일16</v>
          </cell>
          <cell r="B21" t="str">
            <v>제16호표</v>
          </cell>
          <cell r="C21" t="str">
            <v>AM ANT DIVIDER</v>
          </cell>
          <cell r="D21" t="str">
            <v xml:space="preserve"> </v>
          </cell>
          <cell r="E21" t="str">
            <v>EA</v>
          </cell>
          <cell r="F21">
            <v>400000</v>
          </cell>
          <cell r="G21">
            <v>492450</v>
          </cell>
          <cell r="H21">
            <v>0</v>
          </cell>
          <cell r="I21">
            <v>892450</v>
          </cell>
        </row>
        <row r="22">
          <cell r="A22" t="str">
            <v>일17</v>
          </cell>
          <cell r="B22" t="str">
            <v>제17호표</v>
          </cell>
          <cell r="C22" t="str">
            <v>AM CH PROCESSOR</v>
          </cell>
          <cell r="D22" t="str">
            <v xml:space="preserve"> </v>
          </cell>
          <cell r="E22" t="str">
            <v>EA</v>
          </cell>
          <cell r="F22">
            <v>1450000</v>
          </cell>
          <cell r="G22">
            <v>151842</v>
          </cell>
          <cell r="H22">
            <v>0</v>
          </cell>
          <cell r="I22">
            <v>1601842</v>
          </cell>
        </row>
        <row r="23">
          <cell r="A23" t="str">
            <v>일18</v>
          </cell>
          <cell r="B23" t="str">
            <v>제18호표</v>
          </cell>
          <cell r="C23" t="str">
            <v>AM EM MODULATOR</v>
          </cell>
          <cell r="D23" t="str">
            <v xml:space="preserve"> </v>
          </cell>
          <cell r="E23" t="str">
            <v>EA</v>
          </cell>
          <cell r="F23">
            <v>1300000</v>
          </cell>
          <cell r="G23">
            <v>151842</v>
          </cell>
          <cell r="H23">
            <v>0</v>
          </cell>
          <cell r="I23">
            <v>1451842</v>
          </cell>
        </row>
        <row r="24">
          <cell r="A24" t="str">
            <v>일19</v>
          </cell>
          <cell r="B24" t="str">
            <v>제19호표</v>
          </cell>
          <cell r="C24" t="str">
            <v>AM COMBIPOWER AMP</v>
          </cell>
          <cell r="D24" t="str">
            <v xml:space="preserve"> </v>
          </cell>
          <cell r="E24" t="str">
            <v>EA</v>
          </cell>
          <cell r="F24">
            <v>6500000</v>
          </cell>
          <cell r="G24">
            <v>2678451</v>
          </cell>
          <cell r="H24">
            <v>0</v>
          </cell>
          <cell r="I24">
            <v>9178451</v>
          </cell>
        </row>
        <row r="25">
          <cell r="A25" t="str">
            <v>일20</v>
          </cell>
          <cell r="B25" t="str">
            <v>제20호표</v>
          </cell>
          <cell r="C25" t="str">
            <v>FM RELAY AMP</v>
          </cell>
          <cell r="D25" t="str">
            <v xml:space="preserve"> </v>
          </cell>
          <cell r="E25" t="str">
            <v>EA</v>
          </cell>
          <cell r="F25">
            <v>5500000</v>
          </cell>
          <cell r="G25">
            <v>2678451</v>
          </cell>
          <cell r="H25">
            <v>0</v>
          </cell>
          <cell r="I25">
            <v>8178451</v>
          </cell>
        </row>
        <row r="26">
          <cell r="A26" t="str">
            <v>일21</v>
          </cell>
          <cell r="B26" t="str">
            <v>제21호표</v>
          </cell>
          <cell r="C26" t="str">
            <v>PAGER-1 RELAY AMP</v>
          </cell>
          <cell r="D26" t="str">
            <v xml:space="preserve"> </v>
          </cell>
          <cell r="E26" t="str">
            <v>EA</v>
          </cell>
          <cell r="F26">
            <v>5500000</v>
          </cell>
          <cell r="G26">
            <v>2678451</v>
          </cell>
          <cell r="H26">
            <v>0</v>
          </cell>
          <cell r="I26">
            <v>8178451</v>
          </cell>
        </row>
        <row r="27">
          <cell r="A27" t="str">
            <v>일22</v>
          </cell>
          <cell r="B27" t="str">
            <v>제22호표</v>
          </cell>
          <cell r="C27" t="str">
            <v>PAGER-2 RELAY AMP</v>
          </cell>
          <cell r="D27" t="str">
            <v xml:space="preserve"> </v>
          </cell>
          <cell r="E27" t="str">
            <v>EA</v>
          </cell>
          <cell r="F27">
            <v>5500000</v>
          </cell>
          <cell r="G27">
            <v>2678451</v>
          </cell>
          <cell r="H27">
            <v>0</v>
          </cell>
          <cell r="I27">
            <v>8178451</v>
          </cell>
        </row>
        <row r="28">
          <cell r="A28" t="str">
            <v>일23</v>
          </cell>
          <cell r="B28" t="str">
            <v>제23호표</v>
          </cell>
          <cell r="C28" t="str">
            <v>MULTIPLEX COMBINER</v>
          </cell>
          <cell r="D28" t="str">
            <v xml:space="preserve"> </v>
          </cell>
          <cell r="E28" t="str">
            <v>EA</v>
          </cell>
          <cell r="F28">
            <v>3500000</v>
          </cell>
          <cell r="G28">
            <v>224042</v>
          </cell>
          <cell r="H28">
            <v>0</v>
          </cell>
          <cell r="I28">
            <v>3724042</v>
          </cell>
        </row>
        <row r="29">
          <cell r="A29" t="str">
            <v>일24</v>
          </cell>
          <cell r="B29" t="str">
            <v>제24호표</v>
          </cell>
          <cell r="C29" t="str">
            <v>POWER SUPPLY/ AUTO CHARGER</v>
          </cell>
          <cell r="D29" t="str">
            <v xml:space="preserve"> </v>
          </cell>
          <cell r="E29" t="str">
            <v>EA</v>
          </cell>
          <cell r="F29">
            <v>1500000</v>
          </cell>
          <cell r="G29">
            <v>1171255</v>
          </cell>
          <cell r="H29">
            <v>0</v>
          </cell>
          <cell r="I29">
            <v>2671255</v>
          </cell>
        </row>
        <row r="30">
          <cell r="A30" t="str">
            <v>일25</v>
          </cell>
          <cell r="B30" t="str">
            <v>제25호표</v>
          </cell>
          <cell r="C30" t="str">
            <v>EM BATTERY</v>
          </cell>
          <cell r="D30" t="str">
            <v xml:space="preserve"> </v>
          </cell>
          <cell r="E30" t="str">
            <v>EA</v>
          </cell>
          <cell r="F30">
            <v>600000</v>
          </cell>
          <cell r="G30">
            <v>400649</v>
          </cell>
          <cell r="H30">
            <v>0</v>
          </cell>
          <cell r="I30">
            <v>1000649</v>
          </cell>
        </row>
        <row r="31">
          <cell r="A31" t="str">
            <v>일26</v>
          </cell>
          <cell r="B31" t="str">
            <v>제26호표</v>
          </cell>
          <cell r="C31" t="str">
            <v>RACK CABINET</v>
          </cell>
          <cell r="D31" t="str">
            <v xml:space="preserve"> </v>
          </cell>
          <cell r="E31" t="str">
            <v>EA</v>
          </cell>
          <cell r="F31">
            <v>1000000</v>
          </cell>
          <cell r="G31">
            <v>137906</v>
          </cell>
          <cell r="H31">
            <v>0</v>
          </cell>
          <cell r="I31">
            <v>1137906</v>
          </cell>
        </row>
        <row r="32">
          <cell r="A32" t="str">
            <v>일27</v>
          </cell>
          <cell r="B32" t="str">
            <v>제27호표</v>
          </cell>
          <cell r="C32" t="str">
            <v>소방 COMBINER</v>
          </cell>
          <cell r="D32" t="str">
            <v xml:space="preserve"> </v>
          </cell>
          <cell r="E32" t="str">
            <v>EA</v>
          </cell>
          <cell r="F32">
            <v>300000</v>
          </cell>
          <cell r="G32">
            <v>504877</v>
          </cell>
          <cell r="H32">
            <v>0</v>
          </cell>
          <cell r="I32">
            <v>804877</v>
          </cell>
        </row>
        <row r="33">
          <cell r="A33" t="str">
            <v>일28</v>
          </cell>
          <cell r="B33" t="str">
            <v>제28호표</v>
          </cell>
          <cell r="C33" t="str">
            <v>RADIAX CABLE</v>
          </cell>
          <cell r="D33" t="str">
            <v>RFCX-22D</v>
          </cell>
          <cell r="E33" t="str">
            <v>M</v>
          </cell>
          <cell r="F33">
            <v>20000</v>
          </cell>
          <cell r="G33">
            <v>39058</v>
          </cell>
          <cell r="H33">
            <v>0</v>
          </cell>
          <cell r="I33">
            <v>59058</v>
          </cell>
        </row>
        <row r="34">
          <cell r="A34" t="str">
            <v>일29</v>
          </cell>
          <cell r="B34" t="str">
            <v>제29호표</v>
          </cell>
          <cell r="C34" t="str">
            <v>WIDE BAND DISTRIBUTOR</v>
          </cell>
          <cell r="D34" t="str">
            <v xml:space="preserve"> </v>
          </cell>
          <cell r="E34" t="str">
            <v>EA</v>
          </cell>
          <cell r="F34">
            <v>800000</v>
          </cell>
          <cell r="G34">
            <v>280792</v>
          </cell>
          <cell r="H34">
            <v>0</v>
          </cell>
          <cell r="I34">
            <v>1080792</v>
          </cell>
        </row>
        <row r="35">
          <cell r="A35" t="str">
            <v>일30</v>
          </cell>
          <cell r="B35" t="str">
            <v>제30호표</v>
          </cell>
          <cell r="C35" t="str">
            <v>WIDE BAND DUMMY</v>
          </cell>
          <cell r="D35" t="str">
            <v xml:space="preserve"> </v>
          </cell>
          <cell r="E35" t="str">
            <v>EA</v>
          </cell>
          <cell r="F35">
            <v>100000</v>
          </cell>
          <cell r="G35">
            <v>64758</v>
          </cell>
          <cell r="H35">
            <v>0</v>
          </cell>
          <cell r="I35">
            <v>164758</v>
          </cell>
        </row>
        <row r="36">
          <cell r="A36" t="str">
            <v>일31</v>
          </cell>
          <cell r="B36" t="str">
            <v>제31호표</v>
          </cell>
          <cell r="C36" t="str">
            <v>SUSPENSION CLAMP</v>
          </cell>
          <cell r="D36" t="str">
            <v xml:space="preserve"> </v>
          </cell>
          <cell r="E36" t="str">
            <v>EA</v>
          </cell>
          <cell r="F36">
            <v>3500</v>
          </cell>
          <cell r="G36">
            <v>2556</v>
          </cell>
          <cell r="H36">
            <v>0</v>
          </cell>
          <cell r="I36">
            <v>6056</v>
          </cell>
        </row>
        <row r="37">
          <cell r="A37" t="str">
            <v>일32</v>
          </cell>
          <cell r="B37" t="str">
            <v>제32호표</v>
          </cell>
          <cell r="C37" t="str">
            <v>ANCHOR SET</v>
          </cell>
          <cell r="D37" t="str">
            <v xml:space="preserve"> </v>
          </cell>
          <cell r="E37" t="str">
            <v>EA</v>
          </cell>
          <cell r="F37">
            <v>500</v>
          </cell>
          <cell r="G37">
            <v>4438</v>
          </cell>
          <cell r="H37">
            <v>0</v>
          </cell>
          <cell r="I37">
            <v>4938</v>
          </cell>
        </row>
        <row r="38">
          <cell r="A38" t="str">
            <v>일33</v>
          </cell>
          <cell r="B38" t="str">
            <v>제33호표</v>
          </cell>
          <cell r="C38" t="str">
            <v>DEAD END BRACKET</v>
          </cell>
          <cell r="D38" t="str">
            <v xml:space="preserve"> </v>
          </cell>
          <cell r="E38" t="str">
            <v>EA</v>
          </cell>
          <cell r="F38">
            <v>10000</v>
          </cell>
          <cell r="G38">
            <v>5326</v>
          </cell>
          <cell r="H38">
            <v>0</v>
          </cell>
          <cell r="I38">
            <v>15326</v>
          </cell>
        </row>
        <row r="39">
          <cell r="A39" t="str">
            <v>일34</v>
          </cell>
          <cell r="B39" t="str">
            <v>제34호표</v>
          </cell>
          <cell r="C39" t="str">
            <v>CONNECTOR</v>
          </cell>
          <cell r="D39" t="str">
            <v>NJ-22</v>
          </cell>
          <cell r="E39" t="str">
            <v>EA</v>
          </cell>
          <cell r="F39">
            <v>80000</v>
          </cell>
          <cell r="G39">
            <v>6405</v>
          </cell>
          <cell r="H39">
            <v>0</v>
          </cell>
          <cell r="I39">
            <v>86405</v>
          </cell>
        </row>
        <row r="40">
          <cell r="A40" t="str">
            <v>일35</v>
          </cell>
          <cell r="B40" t="str">
            <v>제35호표</v>
          </cell>
          <cell r="C40" t="str">
            <v>CONNECTOR</v>
          </cell>
          <cell r="D40" t="str">
            <v>NP-12</v>
          </cell>
          <cell r="E40" t="str">
            <v>EA</v>
          </cell>
          <cell r="F40">
            <v>60000</v>
          </cell>
          <cell r="G40">
            <v>2263</v>
          </cell>
          <cell r="H40">
            <v>0</v>
          </cell>
          <cell r="I40">
            <v>62263</v>
          </cell>
        </row>
        <row r="41">
          <cell r="A41" t="str">
            <v>일36</v>
          </cell>
          <cell r="B41" t="str">
            <v>제36호표</v>
          </cell>
          <cell r="C41" t="str">
            <v>AM LEAKAGE CABLE</v>
          </cell>
          <cell r="D41" t="str">
            <v>DOP-300</v>
          </cell>
          <cell r="E41" t="str">
            <v>M</v>
          </cell>
          <cell r="F41">
            <v>1800</v>
          </cell>
          <cell r="G41">
            <v>9565</v>
          </cell>
          <cell r="H41">
            <v>0</v>
          </cell>
          <cell r="I41">
            <v>11365</v>
          </cell>
        </row>
        <row r="42">
          <cell r="A42" t="str">
            <v>일37</v>
          </cell>
          <cell r="B42" t="str">
            <v>제37호표</v>
          </cell>
          <cell r="C42" t="str">
            <v>COAXIAL CABLE</v>
          </cell>
          <cell r="D42" t="str">
            <v>ECX 10D2V</v>
          </cell>
          <cell r="E42" t="str">
            <v>M</v>
          </cell>
          <cell r="F42">
            <v>6000</v>
          </cell>
          <cell r="G42">
            <v>27821</v>
          </cell>
          <cell r="H42">
            <v>0</v>
          </cell>
          <cell r="I42">
            <v>33821</v>
          </cell>
        </row>
        <row r="43">
          <cell r="A43" t="str">
            <v>일38</v>
          </cell>
          <cell r="B43" t="str">
            <v>제38호표</v>
          </cell>
          <cell r="C43" t="str">
            <v>AM DISTRIBUTOR</v>
          </cell>
          <cell r="D43" t="str">
            <v xml:space="preserve"> </v>
          </cell>
          <cell r="E43" t="str">
            <v>EA</v>
          </cell>
          <cell r="F43">
            <v>300000</v>
          </cell>
          <cell r="G43">
            <v>193608</v>
          </cell>
          <cell r="H43">
            <v>0</v>
          </cell>
          <cell r="I43">
            <v>493608</v>
          </cell>
        </row>
        <row r="44">
          <cell r="A44" t="str">
            <v>일39</v>
          </cell>
          <cell r="B44" t="str">
            <v>제39호표</v>
          </cell>
          <cell r="C44" t="str">
            <v>분배기 BOX(SUS)</v>
          </cell>
          <cell r="D44" t="str">
            <v>500x500x200</v>
          </cell>
          <cell r="E44" t="str">
            <v>EA</v>
          </cell>
          <cell r="F44">
            <v>300000</v>
          </cell>
          <cell r="G44">
            <v>39710</v>
          </cell>
          <cell r="H44">
            <v>0</v>
          </cell>
          <cell r="I44">
            <v>339710</v>
          </cell>
        </row>
        <row r="45">
          <cell r="A45" t="str">
            <v>일40</v>
          </cell>
          <cell r="B45" t="str">
            <v>제40호표</v>
          </cell>
          <cell r="C45" t="str">
            <v>AM TX MATCHING</v>
          </cell>
          <cell r="D45" t="str">
            <v xml:space="preserve"> </v>
          </cell>
          <cell r="E45" t="str">
            <v>EA</v>
          </cell>
          <cell r="F45">
            <v>250000</v>
          </cell>
          <cell r="G45">
            <v>193608</v>
          </cell>
          <cell r="H45">
            <v>0</v>
          </cell>
          <cell r="I45">
            <v>443608</v>
          </cell>
        </row>
        <row r="46">
          <cell r="A46" t="str">
            <v>일41</v>
          </cell>
          <cell r="B46" t="str">
            <v>제41호표</v>
          </cell>
          <cell r="C46" t="str">
            <v>AM DUMMY</v>
          </cell>
          <cell r="D46" t="str">
            <v xml:space="preserve"> </v>
          </cell>
          <cell r="E46" t="str">
            <v>EA</v>
          </cell>
          <cell r="F46">
            <v>80000</v>
          </cell>
          <cell r="G46">
            <v>64758</v>
          </cell>
          <cell r="H46">
            <v>0</v>
          </cell>
          <cell r="I46">
            <v>144758</v>
          </cell>
        </row>
        <row r="47">
          <cell r="A47" t="str">
            <v>일42</v>
          </cell>
          <cell r="B47" t="str">
            <v>제42호표</v>
          </cell>
          <cell r="C47" t="str">
            <v>AM INSULATOR</v>
          </cell>
          <cell r="D47" t="str">
            <v xml:space="preserve"> </v>
          </cell>
          <cell r="E47" t="str">
            <v>EA</v>
          </cell>
          <cell r="F47">
            <v>3500</v>
          </cell>
          <cell r="G47">
            <v>2556</v>
          </cell>
          <cell r="H47">
            <v>0</v>
          </cell>
          <cell r="I47">
            <v>6056</v>
          </cell>
        </row>
        <row r="48">
          <cell r="A48" t="str">
            <v>일43</v>
          </cell>
          <cell r="B48" t="str">
            <v>제43호표</v>
          </cell>
          <cell r="C48" t="str">
            <v>CONNECTOR</v>
          </cell>
          <cell r="D48" t="str">
            <v>TW-29</v>
          </cell>
          <cell r="E48" t="str">
            <v>EA</v>
          </cell>
          <cell r="F48">
            <v>15000</v>
          </cell>
          <cell r="G48">
            <v>2263</v>
          </cell>
          <cell r="H48">
            <v>0</v>
          </cell>
          <cell r="I48">
            <v>17263</v>
          </cell>
        </row>
        <row r="49">
          <cell r="A49" t="str">
            <v>일44</v>
          </cell>
          <cell r="B49" t="str">
            <v>제44호표</v>
          </cell>
          <cell r="C49" t="str">
            <v>CONNECTOR</v>
          </cell>
          <cell r="D49" t="str">
            <v>NP-10</v>
          </cell>
          <cell r="E49" t="str">
            <v>EA</v>
          </cell>
          <cell r="F49">
            <v>10000</v>
          </cell>
          <cell r="G49">
            <v>2263</v>
          </cell>
          <cell r="H49">
            <v>0</v>
          </cell>
          <cell r="I49">
            <v>12263</v>
          </cell>
        </row>
        <row r="50">
          <cell r="A50" t="str">
            <v>일45</v>
          </cell>
          <cell r="B50" t="str">
            <v>제45호표</v>
          </cell>
          <cell r="C50" t="str">
            <v>COAXIAL CABLE</v>
          </cell>
          <cell r="D50" t="str">
            <v>HFC-12D</v>
          </cell>
          <cell r="E50" t="str">
            <v>M</v>
          </cell>
          <cell r="F50">
            <v>8000</v>
          </cell>
          <cell r="G50">
            <v>29677</v>
          </cell>
          <cell r="H50">
            <v>0</v>
          </cell>
          <cell r="I50">
            <v>37677</v>
          </cell>
        </row>
        <row r="51">
          <cell r="A51" t="str">
            <v>일46</v>
          </cell>
          <cell r="B51" t="str">
            <v>제46호표</v>
          </cell>
          <cell r="C51" t="str">
            <v>무선접속단자</v>
          </cell>
          <cell r="D51" t="str">
            <v xml:space="preserve"> </v>
          </cell>
          <cell r="E51" t="str">
            <v>EA</v>
          </cell>
          <cell r="F51">
            <v>250000</v>
          </cell>
          <cell r="G51">
            <v>39710</v>
          </cell>
          <cell r="H51">
            <v>0</v>
          </cell>
          <cell r="I51">
            <v>289710</v>
          </cell>
        </row>
        <row r="52">
          <cell r="A52" t="str">
            <v>일47</v>
          </cell>
          <cell r="B52" t="str">
            <v>제47호표</v>
          </cell>
          <cell r="C52" t="str">
            <v>ANT POLE</v>
          </cell>
          <cell r="D52" t="str">
            <v xml:space="preserve"> </v>
          </cell>
          <cell r="E52" t="str">
            <v>EA</v>
          </cell>
          <cell r="F52">
            <v>450000</v>
          </cell>
          <cell r="G52">
            <v>26453</v>
          </cell>
          <cell r="H52">
            <v>0</v>
          </cell>
          <cell r="I52">
            <v>476453</v>
          </cell>
        </row>
        <row r="53">
          <cell r="A53" t="str">
            <v>일48</v>
          </cell>
          <cell r="B53" t="str">
            <v>제48호표</v>
          </cell>
          <cell r="C53" t="str">
            <v>AM ANT</v>
          </cell>
          <cell r="D53" t="str">
            <v xml:space="preserve"> </v>
          </cell>
          <cell r="E53" t="str">
            <v>EA</v>
          </cell>
          <cell r="F53">
            <v>450000</v>
          </cell>
          <cell r="G53">
            <v>1663370</v>
          </cell>
          <cell r="H53">
            <v>0</v>
          </cell>
          <cell r="I53">
            <v>2113370</v>
          </cell>
        </row>
        <row r="54">
          <cell r="A54" t="str">
            <v>일49</v>
          </cell>
          <cell r="B54" t="str">
            <v>제49호표</v>
          </cell>
          <cell r="C54" t="str">
            <v>FM ANT</v>
          </cell>
          <cell r="D54" t="str">
            <v xml:space="preserve"> </v>
          </cell>
          <cell r="E54" t="str">
            <v>EA</v>
          </cell>
          <cell r="F54">
            <v>450000</v>
          </cell>
          <cell r="G54">
            <v>1663370</v>
          </cell>
          <cell r="H54">
            <v>0</v>
          </cell>
          <cell r="I54">
            <v>2113370</v>
          </cell>
        </row>
        <row r="55">
          <cell r="A55" t="str">
            <v>일50</v>
          </cell>
          <cell r="B55" t="str">
            <v>제50호표</v>
          </cell>
          <cell r="C55" t="str">
            <v>PAGER ANT</v>
          </cell>
          <cell r="D55" t="str">
            <v xml:space="preserve"> </v>
          </cell>
          <cell r="E55" t="str">
            <v>EA</v>
          </cell>
          <cell r="F55">
            <v>450000</v>
          </cell>
          <cell r="G55">
            <v>1663370</v>
          </cell>
          <cell r="H55">
            <v>0</v>
          </cell>
          <cell r="I55">
            <v>2113370</v>
          </cell>
        </row>
        <row r="56">
          <cell r="A56" t="str">
            <v>일51</v>
          </cell>
          <cell r="B56" t="str">
            <v>제51호표</v>
          </cell>
          <cell r="C56" t="str">
            <v>PAGER ANT</v>
          </cell>
          <cell r="D56" t="str">
            <v xml:space="preserve"> </v>
          </cell>
          <cell r="E56" t="str">
            <v>EA</v>
          </cell>
          <cell r="F56">
            <v>450000</v>
          </cell>
          <cell r="G56">
            <v>1643117</v>
          </cell>
          <cell r="H56">
            <v>0</v>
          </cell>
          <cell r="I56">
            <v>2093117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원가계산"/>
      <sheetName val="잡비계산"/>
      <sheetName val="총집계표"/>
      <sheetName val="가로등 설비"/>
      <sheetName val="신호등설비"/>
      <sheetName val="가로등일위대가"/>
      <sheetName val="신호등일위대가"/>
      <sheetName val="교통대책내역"/>
      <sheetName val="as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간지"/>
      <sheetName val="예산산출"/>
      <sheetName val="제1호표"/>
      <sheetName val="제2(타당성조사)"/>
      <sheetName val="대상면적"/>
      <sheetName val="측량성과"/>
      <sheetName val="직접경비 산출근거"/>
      <sheetName val="노임단가(요율)"/>
      <sheetName val="별첨1(각종손료)"/>
      <sheetName val="수준측량및CCTY조사"/>
      <sheetName val="관거조사연장 "/>
      <sheetName val="지하시설물작성"/>
      <sheetName val="노임단가"/>
      <sheetName val="#REF"/>
      <sheetName val="1~69"/>
      <sheetName val="내역"/>
      <sheetName val="조명율표"/>
      <sheetName val="DATE"/>
      <sheetName val="입찰안"/>
      <sheetName val="산근9사전재해영향소요인력"/>
      <sheetName val="암거단위"/>
      <sheetName val="바닥판"/>
      <sheetName val="입력DATA"/>
      <sheetName val="지급자재"/>
      <sheetName val="일위대가"/>
      <sheetName val="입력변수"/>
      <sheetName val="설계기준"/>
      <sheetName val="정부노임단가"/>
      <sheetName val="조도계산서 (도서)"/>
      <sheetName val="원가"/>
      <sheetName val="2000년1차"/>
      <sheetName val="영창26"/>
      <sheetName val="재료"/>
      <sheetName val="설계내역서(변경1)"/>
      <sheetName val="범례표"/>
      <sheetName val="공비대비"/>
      <sheetName val="재정비내역"/>
      <sheetName val="지적고시내역"/>
      <sheetName val="1 자원총괄"/>
      <sheetName val="준검 내역서"/>
      <sheetName val="000000"/>
      <sheetName val="상수도토공집계표"/>
      <sheetName val="BID"/>
      <sheetName val="#3_일위대가목록"/>
      <sheetName val="총괄표"/>
      <sheetName val="철근량"/>
      <sheetName val="주beam"/>
      <sheetName val="내역서1"/>
      <sheetName val="사다리"/>
      <sheetName val="자료"/>
      <sheetName val="신호등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"/>
      <sheetName val="일위대가_호표"/>
      <sheetName val="일위대가목록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견적가"/>
    </sheetNames>
    <sheetDataSet>
      <sheetData sheetId="0"/>
      <sheetData sheetId="1">
        <row r="31">
          <cell r="E3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B8E2-89B6-4DF2-B760-7A85B5E87995}">
  <dimension ref="B2:K20"/>
  <sheetViews>
    <sheetView view="pageBreakPreview" zoomScaleNormal="100" zoomScaleSheetLayoutView="100" workbookViewId="0">
      <selection activeCell="I8" sqref="I8"/>
    </sheetView>
  </sheetViews>
  <sheetFormatPr defaultRowHeight="13.5"/>
  <cols>
    <col min="1" max="1" width="2.83203125" style="11" customWidth="1"/>
    <col min="2" max="4" width="14.6640625" style="11" customWidth="1"/>
    <col min="5" max="5" width="22.1640625" style="11" customWidth="1"/>
    <col min="6" max="6" width="14.6640625" style="11" customWidth="1"/>
    <col min="7" max="7" width="22.1640625" style="11" customWidth="1"/>
    <col min="8" max="8" width="14.6640625" style="11" customWidth="1"/>
    <col min="9" max="9" width="22.1640625" style="11" customWidth="1"/>
    <col min="10" max="10" width="14.6640625" style="11" customWidth="1"/>
    <col min="11" max="11" width="22.1640625" style="11" customWidth="1"/>
    <col min="12" max="12" width="1.83203125" style="11" customWidth="1"/>
    <col min="13" max="16384" width="9.33203125" style="11"/>
  </cols>
  <sheetData>
    <row r="2" spans="2:11" ht="20.100000000000001" customHeight="1">
      <c r="B2" s="112" t="s">
        <v>898</v>
      </c>
      <c r="C2" s="112"/>
      <c r="D2" s="112" t="s">
        <v>646</v>
      </c>
      <c r="E2" s="112"/>
      <c r="F2" s="112" t="s">
        <v>647</v>
      </c>
      <c r="G2" s="112"/>
      <c r="H2" s="112" t="s">
        <v>648</v>
      </c>
      <c r="I2" s="112"/>
      <c r="J2" s="112" t="s">
        <v>649</v>
      </c>
      <c r="K2" s="112"/>
    </row>
    <row r="3" spans="2:11" s="12" customFormat="1" ht="20.100000000000001" customHeight="1"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2:11" s="12" customFormat="1" ht="20.100000000000001" customHeight="1">
      <c r="B4" s="114"/>
      <c r="C4" s="114"/>
      <c r="D4" s="114"/>
      <c r="E4" s="114"/>
      <c r="F4" s="114"/>
      <c r="G4" s="114"/>
      <c r="H4" s="114"/>
      <c r="I4" s="114"/>
      <c r="J4" s="114"/>
      <c r="K4" s="114"/>
    </row>
    <row r="5" spans="2:11" ht="22.5" customHeight="1">
      <c r="B5" s="56"/>
      <c r="C5" s="57"/>
      <c r="D5" s="57"/>
      <c r="E5" s="57"/>
      <c r="F5" s="57"/>
      <c r="G5" s="57"/>
      <c r="H5" s="57"/>
      <c r="I5" s="57"/>
      <c r="J5" s="57"/>
      <c r="K5" s="58"/>
    </row>
    <row r="6" spans="2:11" s="13" customFormat="1" ht="61.5" customHeight="1">
      <c r="B6" s="115" t="s">
        <v>899</v>
      </c>
      <c r="C6" s="116"/>
      <c r="D6" s="116"/>
      <c r="E6" s="116"/>
      <c r="F6" s="116"/>
      <c r="G6" s="116"/>
      <c r="H6" s="116"/>
      <c r="I6" s="116"/>
      <c r="J6" s="116"/>
      <c r="K6" s="117"/>
    </row>
    <row r="7" spans="2:11" ht="30" customHeight="1">
      <c r="B7" s="56"/>
      <c r="C7" s="118"/>
      <c r="D7" s="118"/>
      <c r="E7" s="59"/>
      <c r="F7" s="59"/>
      <c r="G7" s="60"/>
      <c r="H7" s="60"/>
      <c r="I7" s="60"/>
      <c r="J7" s="60"/>
      <c r="K7" s="61"/>
    </row>
    <row r="8" spans="2:11" s="14" customFormat="1" ht="30" customHeight="1">
      <c r="B8" s="62"/>
      <c r="C8" s="63" t="s">
        <v>900</v>
      </c>
      <c r="D8" s="63"/>
      <c r="E8" s="63"/>
      <c r="F8" s="63"/>
      <c r="G8" s="64"/>
      <c r="H8" s="64"/>
      <c r="I8" s="64"/>
      <c r="J8" s="64"/>
      <c r="K8" s="61"/>
    </row>
    <row r="9" spans="2:11" ht="30" customHeight="1">
      <c r="B9" s="56"/>
      <c r="C9" s="63" t="s">
        <v>671</v>
      </c>
      <c r="D9" s="63"/>
      <c r="E9" s="63"/>
      <c r="F9" s="63"/>
      <c r="G9" s="64"/>
      <c r="H9" s="64"/>
      <c r="I9" s="64"/>
      <c r="J9" s="64"/>
      <c r="K9" s="61"/>
    </row>
    <row r="10" spans="2:11" ht="30" customHeight="1">
      <c r="B10" s="56"/>
      <c r="C10" s="63"/>
      <c r="D10" s="63"/>
      <c r="E10" s="63"/>
      <c r="F10" s="63"/>
      <c r="G10" s="64"/>
      <c r="H10" s="64"/>
      <c r="I10" s="64"/>
      <c r="J10" s="64"/>
      <c r="K10" s="61"/>
    </row>
    <row r="11" spans="2:11" s="15" customFormat="1" ht="30" customHeight="1">
      <c r="B11" s="65"/>
      <c r="C11" s="119"/>
      <c r="D11" s="119"/>
      <c r="E11" s="120"/>
      <c r="F11" s="120"/>
      <c r="G11" s="121"/>
      <c r="H11" s="121"/>
      <c r="I11" s="121"/>
      <c r="J11" s="121"/>
      <c r="K11" s="66"/>
    </row>
    <row r="12" spans="2:11" s="15" customFormat="1" ht="30" customHeight="1">
      <c r="B12" s="65"/>
      <c r="C12" s="67" t="s">
        <v>650</v>
      </c>
      <c r="D12" s="68"/>
      <c r="E12" s="69"/>
      <c r="F12" s="69"/>
      <c r="G12" s="70"/>
      <c r="H12" s="70"/>
      <c r="I12" s="70"/>
      <c r="J12" s="70"/>
      <c r="K12" s="66"/>
    </row>
    <row r="13" spans="2:11" s="16" customFormat="1" ht="30" customHeight="1">
      <c r="B13" s="56"/>
      <c r="C13" s="119" t="s">
        <v>651</v>
      </c>
      <c r="D13" s="119"/>
      <c r="E13" s="120">
        <f>'원가계산서(총괄)'!E34</f>
        <v>0</v>
      </c>
      <c r="F13" s="120"/>
      <c r="G13" s="122" t="str">
        <f>"일금 " &amp;NUMBERSTRING(E13,1)&amp;"원정"</f>
        <v>일금 영원정</v>
      </c>
      <c r="H13" s="122"/>
      <c r="I13" s="122"/>
      <c r="J13" s="122"/>
      <c r="K13" s="71"/>
    </row>
    <row r="14" spans="2:11" s="16" customFormat="1" ht="30" customHeight="1">
      <c r="B14" s="56"/>
      <c r="C14" s="119" t="s">
        <v>652</v>
      </c>
      <c r="D14" s="119"/>
      <c r="E14" s="120">
        <f>'원가계산서(총괄)'!E33</f>
        <v>0</v>
      </c>
      <c r="F14" s="120"/>
      <c r="G14" s="122" t="str">
        <f>"일금 " &amp;NUMBERSTRING(E14,1)&amp;"원정"</f>
        <v>일금 영원정</v>
      </c>
      <c r="H14" s="122"/>
      <c r="I14" s="122"/>
      <c r="J14" s="122"/>
      <c r="K14" s="71"/>
    </row>
    <row r="15" spans="2:11" s="16" customFormat="1" ht="30" hidden="1" customHeight="1">
      <c r="B15" s="56"/>
      <c r="C15" s="119" t="s">
        <v>653</v>
      </c>
      <c r="D15" s="119"/>
      <c r="E15" s="120">
        <f>[31]원가계산서!E31</f>
        <v>0</v>
      </c>
      <c r="F15" s="120"/>
      <c r="G15" s="122" t="str">
        <f>"일금 " &amp;NUMBERSTRING(E15,1)&amp;"원정"</f>
        <v>일금 영원정</v>
      </c>
      <c r="H15" s="122"/>
      <c r="I15" s="122"/>
      <c r="J15" s="122"/>
      <c r="K15" s="71"/>
    </row>
    <row r="16" spans="2:11" s="16" customFormat="1" ht="30" customHeight="1">
      <c r="B16" s="56"/>
      <c r="C16" s="59"/>
      <c r="D16" s="59"/>
      <c r="E16" s="72"/>
      <c r="F16" s="59"/>
      <c r="G16" s="59"/>
      <c r="H16" s="60"/>
      <c r="I16" s="60"/>
      <c r="J16" s="73"/>
      <c r="K16" s="71"/>
    </row>
    <row r="17" spans="2:11" s="16" customFormat="1" ht="30" customHeight="1">
      <c r="B17" s="56"/>
      <c r="C17" s="59"/>
      <c r="D17" s="59"/>
      <c r="E17" s="74"/>
      <c r="F17" s="59"/>
      <c r="G17" s="59"/>
      <c r="H17" s="60"/>
      <c r="I17" s="60"/>
      <c r="J17" s="73"/>
      <c r="K17" s="71"/>
    </row>
    <row r="18" spans="2:11" s="14" customFormat="1" ht="36" customHeight="1">
      <c r="B18" s="62"/>
      <c r="C18" s="75"/>
      <c r="D18" s="123" t="s">
        <v>659</v>
      </c>
      <c r="E18" s="123"/>
      <c r="F18" s="123"/>
      <c r="G18" s="123"/>
      <c r="H18" s="123"/>
      <c r="I18" s="123"/>
      <c r="J18" s="123"/>
      <c r="K18" s="76"/>
    </row>
    <row r="19" spans="2:11" s="16" customFormat="1" ht="22.5" customHeight="1">
      <c r="B19" s="77"/>
      <c r="C19" s="78"/>
      <c r="D19" s="79"/>
      <c r="E19" s="80"/>
      <c r="F19" s="80"/>
      <c r="G19" s="81"/>
      <c r="H19" s="81"/>
      <c r="I19" s="81"/>
      <c r="J19" s="79"/>
      <c r="K19" s="82"/>
    </row>
    <row r="20" spans="2:11" s="16" customFormat="1" ht="22.5" customHeight="1">
      <c r="B20" s="77"/>
      <c r="C20" s="78"/>
      <c r="D20" s="83"/>
      <c r="E20" s="124"/>
      <c r="F20" s="124"/>
      <c r="G20" s="125"/>
      <c r="H20" s="125"/>
      <c r="I20" s="125"/>
      <c r="J20" s="78"/>
      <c r="K20" s="82"/>
    </row>
  </sheetData>
  <mergeCells count="26">
    <mergeCell ref="D18:J18"/>
    <mergeCell ref="E20:F20"/>
    <mergeCell ref="G20:I20"/>
    <mergeCell ref="C14:D14"/>
    <mergeCell ref="E14:F14"/>
    <mergeCell ref="G14:J14"/>
    <mergeCell ref="C15:D15"/>
    <mergeCell ref="E15:F15"/>
    <mergeCell ref="G15:J15"/>
    <mergeCell ref="C13:D13"/>
    <mergeCell ref="E13:F13"/>
    <mergeCell ref="G13:J13"/>
    <mergeCell ref="I2:I4"/>
    <mergeCell ref="J2:J4"/>
    <mergeCell ref="K2:K4"/>
    <mergeCell ref="B6:K6"/>
    <mergeCell ref="C7:D7"/>
    <mergeCell ref="C11:D11"/>
    <mergeCell ref="E11:F11"/>
    <mergeCell ref="G11:J11"/>
    <mergeCell ref="B2:C4"/>
    <mergeCell ref="D2:D4"/>
    <mergeCell ref="E2:E4"/>
    <mergeCell ref="F2:F4"/>
    <mergeCell ref="G2:G4"/>
    <mergeCell ref="H2:H4"/>
  </mergeCells>
  <phoneticPr fontId="3" type="noConversion"/>
  <printOptions horizontalCentered="1" verticalCentered="1"/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0744-A52B-4FE2-A9D5-23DF29A81E09}">
  <sheetPr>
    <tabColor rgb="FFFFC000"/>
    <pageSetUpPr fitToPage="1"/>
  </sheetPr>
  <dimension ref="B1:J34"/>
  <sheetViews>
    <sheetView tabSelected="1" view="pageBreakPreview" zoomScaleNormal="100" zoomScaleSheetLayoutView="100" workbookViewId="0">
      <selection activeCell="E17" sqref="E17"/>
    </sheetView>
  </sheetViews>
  <sheetFormatPr defaultRowHeight="11.25"/>
  <cols>
    <col min="1" max="1" width="0.6640625" style="6" customWidth="1"/>
    <col min="2" max="2" width="5.33203125" style="6" customWidth="1"/>
    <col min="3" max="3" width="6.83203125" style="6" customWidth="1"/>
    <col min="4" max="4" width="31.33203125" style="6" customWidth="1"/>
    <col min="5" max="5" width="30.83203125" style="6" customWidth="1"/>
    <col min="6" max="6" width="8.83203125" style="6" customWidth="1"/>
    <col min="7" max="7" width="45.83203125" style="6" customWidth="1"/>
    <col min="8" max="8" width="0" style="6" hidden="1" customWidth="1"/>
    <col min="9" max="9" width="20.5" style="6" hidden="1" customWidth="1"/>
    <col min="10" max="10" width="23.1640625" style="6" customWidth="1"/>
    <col min="11" max="16384" width="9.33203125" style="6"/>
  </cols>
  <sheetData>
    <row r="1" spans="2:7" ht="15" customHeight="1">
      <c r="B1" s="126" t="s">
        <v>667</v>
      </c>
      <c r="C1" s="126"/>
      <c r="D1" s="126"/>
      <c r="E1" s="126"/>
      <c r="F1" s="126"/>
      <c r="G1" s="126"/>
    </row>
    <row r="2" spans="2:7" ht="15" customHeight="1">
      <c r="B2" s="127"/>
      <c r="C2" s="127"/>
      <c r="D2" s="127"/>
      <c r="E2" s="127"/>
      <c r="F2" s="127"/>
      <c r="G2" s="127"/>
    </row>
    <row r="3" spans="2:7" ht="15" customHeight="1">
      <c r="B3" s="139" t="s">
        <v>901</v>
      </c>
      <c r="C3" s="139"/>
      <c r="D3" s="139"/>
      <c r="E3" s="139"/>
      <c r="F3" s="139"/>
      <c r="G3" s="139"/>
    </row>
    <row r="4" spans="2:7" s="22" customFormat="1" ht="27.95" customHeight="1">
      <c r="B4" s="128" t="s">
        <v>604</v>
      </c>
      <c r="C4" s="129"/>
      <c r="D4" s="129"/>
      <c r="E4" s="21" t="s">
        <v>605</v>
      </c>
      <c r="F4" s="29" t="s">
        <v>606</v>
      </c>
      <c r="G4" s="21" t="s">
        <v>607</v>
      </c>
    </row>
    <row r="5" spans="2:7" s="22" customFormat="1" ht="27.95" customHeight="1">
      <c r="B5" s="136" t="s">
        <v>664</v>
      </c>
      <c r="C5" s="130" t="s">
        <v>661</v>
      </c>
      <c r="D5" s="25" t="s">
        <v>608</v>
      </c>
      <c r="E5" s="38"/>
      <c r="F5" s="31" t="s">
        <v>603</v>
      </c>
      <c r="G5" s="35" t="s">
        <v>603</v>
      </c>
    </row>
    <row r="6" spans="2:7" s="22" customFormat="1" ht="27.95" customHeight="1">
      <c r="B6" s="137"/>
      <c r="C6" s="131"/>
      <c r="D6" s="26" t="s">
        <v>609</v>
      </c>
      <c r="E6" s="23"/>
      <c r="F6" s="30" t="s">
        <v>603</v>
      </c>
      <c r="G6" s="33" t="s">
        <v>603</v>
      </c>
    </row>
    <row r="7" spans="2:7" s="22" customFormat="1" ht="27.95" customHeight="1">
      <c r="B7" s="137"/>
      <c r="C7" s="132"/>
      <c r="D7" s="28" t="s">
        <v>610</v>
      </c>
      <c r="E7" s="24"/>
      <c r="F7" s="32" t="s">
        <v>603</v>
      </c>
      <c r="G7" s="34" t="s">
        <v>611</v>
      </c>
    </row>
    <row r="8" spans="2:7" s="22" customFormat="1" ht="27.95" customHeight="1">
      <c r="B8" s="137"/>
      <c r="C8" s="130" t="s">
        <v>662</v>
      </c>
      <c r="D8" s="41" t="s">
        <v>612</v>
      </c>
      <c r="E8" s="86"/>
      <c r="F8" s="87" t="s">
        <v>603</v>
      </c>
      <c r="G8" s="88" t="s">
        <v>603</v>
      </c>
    </row>
    <row r="9" spans="2:7" s="22" customFormat="1" ht="27.95" customHeight="1">
      <c r="B9" s="137"/>
      <c r="C9" s="131"/>
      <c r="D9" s="36" t="s">
        <v>613</v>
      </c>
      <c r="E9" s="23"/>
      <c r="F9" s="89" t="s">
        <v>685</v>
      </c>
      <c r="G9" s="33" t="s">
        <v>686</v>
      </c>
    </row>
    <row r="10" spans="2:7" s="22" customFormat="1" ht="27.95" customHeight="1">
      <c r="B10" s="137"/>
      <c r="C10" s="132"/>
      <c r="D10" s="37" t="s">
        <v>610</v>
      </c>
      <c r="E10" s="24"/>
      <c r="F10" s="90" t="s">
        <v>603</v>
      </c>
      <c r="G10" s="34" t="s">
        <v>614</v>
      </c>
    </row>
    <row r="11" spans="2:7" s="22" customFormat="1" ht="27.95" customHeight="1">
      <c r="B11" s="137"/>
      <c r="C11" s="133" t="s">
        <v>663</v>
      </c>
      <c r="D11" s="36" t="s">
        <v>615</v>
      </c>
      <c r="E11" s="91"/>
      <c r="F11" s="89" t="s">
        <v>603</v>
      </c>
      <c r="G11" s="33" t="s">
        <v>603</v>
      </c>
    </row>
    <row r="12" spans="2:7" s="22" customFormat="1" ht="27.95" customHeight="1">
      <c r="B12" s="137"/>
      <c r="C12" s="134"/>
      <c r="D12" s="39" t="s">
        <v>616</v>
      </c>
      <c r="E12" s="92"/>
      <c r="F12" s="93" t="s">
        <v>665</v>
      </c>
      <c r="G12" s="94" t="s">
        <v>666</v>
      </c>
    </row>
    <row r="13" spans="2:7" s="22" customFormat="1" ht="27.95" customHeight="1">
      <c r="B13" s="137"/>
      <c r="C13" s="134"/>
      <c r="D13" s="39" t="s">
        <v>617</v>
      </c>
      <c r="E13" s="92"/>
      <c r="F13" s="93" t="s">
        <v>655</v>
      </c>
      <c r="G13" s="94" t="s">
        <v>654</v>
      </c>
    </row>
    <row r="14" spans="2:7" s="22" customFormat="1" ht="27.95" customHeight="1">
      <c r="B14" s="137"/>
      <c r="C14" s="134"/>
      <c r="D14" s="39" t="s">
        <v>618</v>
      </c>
      <c r="E14" s="92">
        <v>1870609</v>
      </c>
      <c r="F14" s="93" t="s">
        <v>675</v>
      </c>
      <c r="G14" s="94" t="s">
        <v>674</v>
      </c>
    </row>
    <row r="15" spans="2:7" s="22" customFormat="1" ht="27.95" customHeight="1">
      <c r="B15" s="137"/>
      <c r="C15" s="134"/>
      <c r="D15" s="39" t="s">
        <v>619</v>
      </c>
      <c r="E15" s="92">
        <v>2471598</v>
      </c>
      <c r="F15" s="93" t="s">
        <v>679</v>
      </c>
      <c r="G15" s="94" t="s">
        <v>678</v>
      </c>
    </row>
    <row r="16" spans="2:7" s="22" customFormat="1" ht="27.95" customHeight="1">
      <c r="B16" s="137"/>
      <c r="C16" s="134"/>
      <c r="D16" s="39" t="s">
        <v>620</v>
      </c>
      <c r="E16" s="92">
        <v>245798</v>
      </c>
      <c r="F16" s="93" t="s">
        <v>676</v>
      </c>
      <c r="G16" s="94" t="s">
        <v>677</v>
      </c>
    </row>
    <row r="17" spans="2:10" s="22" customFormat="1" ht="27.95" customHeight="1">
      <c r="B17" s="137"/>
      <c r="C17" s="134"/>
      <c r="D17" s="39" t="s">
        <v>621</v>
      </c>
      <c r="E17" s="92">
        <v>1196773</v>
      </c>
      <c r="F17" s="93" t="s">
        <v>622</v>
      </c>
      <c r="G17" s="94" t="s">
        <v>623</v>
      </c>
    </row>
    <row r="18" spans="2:10" s="22" customFormat="1" ht="27.95" customHeight="1">
      <c r="B18" s="137"/>
      <c r="C18" s="134"/>
      <c r="D18" s="42" t="s">
        <v>660</v>
      </c>
      <c r="E18" s="92"/>
      <c r="F18" s="93" t="s">
        <v>681</v>
      </c>
      <c r="G18" s="94" t="s">
        <v>680</v>
      </c>
      <c r="H18" s="101" t="s">
        <v>673</v>
      </c>
      <c r="I18" s="101"/>
      <c r="J18" s="101"/>
    </row>
    <row r="19" spans="2:10" s="22" customFormat="1" ht="27.95" customHeight="1">
      <c r="B19" s="137"/>
      <c r="C19" s="134"/>
      <c r="D19" s="39" t="s">
        <v>624</v>
      </c>
      <c r="E19" s="92">
        <v>3438782</v>
      </c>
      <c r="F19" s="93" t="s">
        <v>669</v>
      </c>
      <c r="G19" s="95" t="s">
        <v>668</v>
      </c>
      <c r="H19" s="101"/>
      <c r="I19" s="102">
        <f>TRUNC((E7+E8)*0.0315,0)</f>
        <v>0</v>
      </c>
      <c r="J19" s="101"/>
    </row>
    <row r="20" spans="2:10" s="22" customFormat="1" ht="27.95" customHeight="1">
      <c r="B20" s="137"/>
      <c r="C20" s="134"/>
      <c r="D20" s="39" t="s">
        <v>625</v>
      </c>
      <c r="E20" s="92"/>
      <c r="F20" s="93" t="s">
        <v>626</v>
      </c>
      <c r="G20" s="94" t="s">
        <v>627</v>
      </c>
      <c r="H20" s="101"/>
      <c r="I20" s="102">
        <f>TRUNC((E7+E8)*0.0315*1.2,0)</f>
        <v>0</v>
      </c>
      <c r="J20" s="101"/>
    </row>
    <row r="21" spans="2:10" s="22" customFormat="1" ht="27.95" customHeight="1">
      <c r="B21" s="137"/>
      <c r="C21" s="134"/>
      <c r="D21" s="39" t="s">
        <v>628</v>
      </c>
      <c r="E21" s="92"/>
      <c r="F21" s="93" t="s">
        <v>603</v>
      </c>
      <c r="G21" s="94" t="s">
        <v>603</v>
      </c>
      <c r="H21" s="101"/>
      <c r="I21" s="101"/>
      <c r="J21" s="101"/>
    </row>
    <row r="22" spans="2:10" s="22" customFormat="1" ht="27.95" customHeight="1">
      <c r="B22" s="137"/>
      <c r="C22" s="134"/>
      <c r="D22" s="39" t="s">
        <v>629</v>
      </c>
      <c r="E22" s="92"/>
      <c r="F22" s="93" t="s">
        <v>630</v>
      </c>
      <c r="G22" s="94" t="s">
        <v>631</v>
      </c>
    </row>
    <row r="23" spans="2:10" s="22" customFormat="1" ht="27.95" customHeight="1">
      <c r="B23" s="137"/>
      <c r="C23" s="134"/>
      <c r="D23" s="39" t="s">
        <v>892</v>
      </c>
      <c r="E23" s="92"/>
      <c r="F23" s="93" t="s">
        <v>894</v>
      </c>
      <c r="G23" s="94" t="s">
        <v>896</v>
      </c>
    </row>
    <row r="24" spans="2:10" s="22" customFormat="1" ht="27.95" customHeight="1">
      <c r="B24" s="137"/>
      <c r="C24" s="134"/>
      <c r="D24" s="39" t="s">
        <v>893</v>
      </c>
      <c r="E24" s="92"/>
      <c r="F24" s="93" t="s">
        <v>895</v>
      </c>
      <c r="G24" s="94" t="s">
        <v>897</v>
      </c>
    </row>
    <row r="25" spans="2:10" s="22" customFormat="1" ht="27.95" customHeight="1">
      <c r="B25" s="137"/>
      <c r="C25" s="134"/>
      <c r="D25" s="39" t="s">
        <v>632</v>
      </c>
      <c r="E25" s="92"/>
      <c r="F25" s="93" t="s">
        <v>687</v>
      </c>
      <c r="G25" s="94" t="s">
        <v>688</v>
      </c>
    </row>
    <row r="26" spans="2:10" s="22" customFormat="1" ht="27.95" customHeight="1">
      <c r="B26" s="138"/>
      <c r="C26" s="135"/>
      <c r="D26" s="40" t="s">
        <v>610</v>
      </c>
      <c r="E26" s="96"/>
      <c r="F26" s="97" t="s">
        <v>603</v>
      </c>
      <c r="G26" s="98" t="s">
        <v>633</v>
      </c>
    </row>
    <row r="27" spans="2:10" s="22" customFormat="1" ht="27.95" customHeight="1">
      <c r="B27" s="43" t="s">
        <v>603</v>
      </c>
      <c r="C27" s="44" t="s">
        <v>603</v>
      </c>
      <c r="D27" s="45" t="s">
        <v>634</v>
      </c>
      <c r="E27" s="46"/>
      <c r="F27" s="47" t="s">
        <v>603</v>
      </c>
      <c r="G27" s="48" t="s">
        <v>635</v>
      </c>
    </row>
    <row r="28" spans="2:10" s="22" customFormat="1" ht="27.95" customHeight="1">
      <c r="B28" s="43" t="s">
        <v>603</v>
      </c>
      <c r="C28" s="44" t="s">
        <v>603</v>
      </c>
      <c r="D28" s="45" t="s">
        <v>636</v>
      </c>
      <c r="E28" s="46"/>
      <c r="F28" s="99" t="s">
        <v>682</v>
      </c>
      <c r="G28" s="48" t="s">
        <v>683</v>
      </c>
    </row>
    <row r="29" spans="2:10" s="22" customFormat="1" ht="27.95" customHeight="1">
      <c r="B29" s="43" t="s">
        <v>603</v>
      </c>
      <c r="C29" s="44" t="s">
        <v>603</v>
      </c>
      <c r="D29" s="45" t="s">
        <v>637</v>
      </c>
      <c r="E29" s="46"/>
      <c r="F29" s="99" t="s">
        <v>684</v>
      </c>
      <c r="G29" s="48" t="s">
        <v>672</v>
      </c>
      <c r="J29" s="27"/>
    </row>
    <row r="30" spans="2:10" s="22" customFormat="1" ht="27.95" customHeight="1">
      <c r="B30" s="43" t="s">
        <v>603</v>
      </c>
      <c r="C30" s="44" t="s">
        <v>603</v>
      </c>
      <c r="D30" s="49" t="s">
        <v>638</v>
      </c>
      <c r="E30" s="50"/>
      <c r="F30" s="47" t="s">
        <v>603</v>
      </c>
      <c r="G30" s="48" t="s">
        <v>603</v>
      </c>
    </row>
    <row r="31" spans="2:10" s="22" customFormat="1" ht="27.95" customHeight="1">
      <c r="B31" s="43" t="s">
        <v>603</v>
      </c>
      <c r="C31" s="44" t="s">
        <v>603</v>
      </c>
      <c r="D31" s="49" t="s">
        <v>639</v>
      </c>
      <c r="E31" s="46"/>
      <c r="F31" s="47" t="s">
        <v>603</v>
      </c>
      <c r="G31" s="48" t="s">
        <v>640</v>
      </c>
    </row>
    <row r="32" spans="2:10" s="22" customFormat="1" ht="27.95" customHeight="1">
      <c r="B32" s="43" t="s">
        <v>603</v>
      </c>
      <c r="C32" s="44" t="s">
        <v>603</v>
      </c>
      <c r="D32" s="49" t="s">
        <v>641</v>
      </c>
      <c r="E32" s="46"/>
      <c r="F32" s="47" t="s">
        <v>598</v>
      </c>
      <c r="G32" s="48" t="s">
        <v>642</v>
      </c>
    </row>
    <row r="33" spans="2:7" s="22" customFormat="1" ht="27.95" customHeight="1">
      <c r="B33" s="43" t="s">
        <v>603</v>
      </c>
      <c r="C33" s="44" t="s">
        <v>603</v>
      </c>
      <c r="D33" s="49" t="s">
        <v>643</v>
      </c>
      <c r="E33" s="46"/>
      <c r="F33" s="47" t="s">
        <v>603</v>
      </c>
      <c r="G33" s="48" t="s">
        <v>644</v>
      </c>
    </row>
    <row r="34" spans="2:7" s="22" customFormat="1" ht="27.95" customHeight="1">
      <c r="B34" s="43" t="s">
        <v>603</v>
      </c>
      <c r="C34" s="44" t="s">
        <v>603</v>
      </c>
      <c r="D34" s="49" t="s">
        <v>645</v>
      </c>
      <c r="E34" s="46"/>
      <c r="F34" s="47" t="s">
        <v>603</v>
      </c>
      <c r="G34" s="48" t="s">
        <v>670</v>
      </c>
    </row>
  </sheetData>
  <mergeCells count="7">
    <mergeCell ref="B1:G2"/>
    <mergeCell ref="B4:D4"/>
    <mergeCell ref="C5:C7"/>
    <mergeCell ref="C8:C10"/>
    <mergeCell ref="C11:C26"/>
    <mergeCell ref="B5:B26"/>
    <mergeCell ref="B3:G3"/>
  </mergeCells>
  <phoneticPr fontId="3" type="noConversion"/>
  <pageMargins left="0.70866141732283472" right="0.70866141732283472" top="0.74803149606299213" bottom="0.55118110236220474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613C-D20A-4211-93F9-C3B6A6BE008D}">
  <dimension ref="A1:BJ288"/>
  <sheetViews>
    <sheetView view="pageBreakPreview" zoomScale="115" zoomScaleNormal="100" zoomScaleSheetLayoutView="115" workbookViewId="0">
      <selection activeCell="F19" sqref="F19"/>
    </sheetView>
  </sheetViews>
  <sheetFormatPr defaultRowHeight="12.75" customHeight="1"/>
  <cols>
    <col min="1" max="1" width="32.1640625" customWidth="1"/>
    <col min="2" max="2" width="18.6640625" customWidth="1"/>
    <col min="3" max="3" width="9" customWidth="1"/>
    <col min="4" max="4" width="5.83203125" customWidth="1"/>
    <col min="5" max="5" width="12.83203125" customWidth="1"/>
    <col min="6" max="6" width="14.83203125" customWidth="1"/>
    <col min="7" max="7" width="10.83203125" customWidth="1"/>
    <col min="8" max="8" width="12.83203125" customWidth="1"/>
    <col min="9" max="9" width="10.83203125" customWidth="1"/>
    <col min="10" max="10" width="12.83203125" customWidth="1"/>
    <col min="11" max="11" width="10.83203125" customWidth="1"/>
    <col min="12" max="12" width="12.83203125" customWidth="1"/>
    <col min="13" max="13" width="7.83203125" customWidth="1"/>
    <col min="14" max="14" width="13.33203125" bestFit="1" customWidth="1"/>
    <col min="15" max="16" width="12.1640625" bestFit="1" customWidth="1"/>
    <col min="17" max="17" width="11" bestFit="1" customWidth="1"/>
    <col min="18" max="20" width="9.33203125" customWidth="1"/>
    <col min="21" max="21" width="11" bestFit="1" customWidth="1"/>
    <col min="22" max="22" width="9.33203125" customWidth="1"/>
    <col min="23" max="23" width="11" bestFit="1" customWidth="1"/>
    <col min="24" max="25" width="9.33203125" customWidth="1"/>
    <col min="26" max="27" width="12.1640625" bestFit="1" customWidth="1"/>
    <col min="28" max="28" width="11" bestFit="1" customWidth="1"/>
    <col min="29" max="30" width="12.1640625" bestFit="1" customWidth="1"/>
    <col min="31" max="59" width="9.33203125" customWidth="1"/>
    <col min="62" max="62" width="17.83203125" customWidth="1"/>
  </cols>
  <sheetData>
    <row r="1" spans="1:31" ht="24.95" customHeight="1">
      <c r="A1" s="17" t="s">
        <v>74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31" ht="24.95" customHeight="1">
      <c r="A2" s="140" t="s">
        <v>100</v>
      </c>
      <c r="B2" s="140" t="s">
        <v>289</v>
      </c>
      <c r="C2" s="140" t="s">
        <v>375</v>
      </c>
      <c r="D2" s="140" t="s">
        <v>236</v>
      </c>
      <c r="E2" s="140" t="s">
        <v>588</v>
      </c>
      <c r="F2" s="140" t="s">
        <v>603</v>
      </c>
      <c r="G2" s="140" t="s">
        <v>430</v>
      </c>
      <c r="H2" s="140" t="s">
        <v>603</v>
      </c>
      <c r="I2" s="140" t="s">
        <v>261</v>
      </c>
      <c r="J2" s="140" t="s">
        <v>603</v>
      </c>
      <c r="K2" s="140" t="s">
        <v>41</v>
      </c>
      <c r="L2" s="140" t="s">
        <v>603</v>
      </c>
      <c r="M2" s="141" t="s">
        <v>171</v>
      </c>
    </row>
    <row r="3" spans="1:31" ht="24.95" customHeight="1">
      <c r="A3" s="140" t="s">
        <v>603</v>
      </c>
      <c r="B3" s="140" t="s">
        <v>603</v>
      </c>
      <c r="C3" s="140" t="s">
        <v>603</v>
      </c>
      <c r="D3" s="140" t="s">
        <v>603</v>
      </c>
      <c r="E3" s="18" t="s">
        <v>151</v>
      </c>
      <c r="F3" s="18" t="s">
        <v>82</v>
      </c>
      <c r="G3" s="18" t="s">
        <v>151</v>
      </c>
      <c r="H3" s="18" t="s">
        <v>82</v>
      </c>
      <c r="I3" s="18" t="s">
        <v>151</v>
      </c>
      <c r="J3" s="18" t="s">
        <v>82</v>
      </c>
      <c r="K3" s="18" t="s">
        <v>151</v>
      </c>
      <c r="L3" s="18" t="s">
        <v>82</v>
      </c>
      <c r="M3" s="141" t="s">
        <v>603</v>
      </c>
      <c r="N3" s="7"/>
      <c r="O3" s="7"/>
      <c r="P3" s="7"/>
      <c r="Q3" s="7"/>
      <c r="S3" s="1"/>
      <c r="T3" s="1"/>
      <c r="U3" s="1"/>
      <c r="V3" s="1"/>
      <c r="W3" s="1"/>
      <c r="X3" s="1"/>
      <c r="Y3" s="1"/>
    </row>
    <row r="4" spans="1:31" ht="24.95" customHeight="1">
      <c r="A4" s="19" t="s">
        <v>327</v>
      </c>
      <c r="B4" s="19" t="s">
        <v>603</v>
      </c>
      <c r="C4" s="19"/>
      <c r="D4" s="19" t="s">
        <v>603</v>
      </c>
      <c r="E4" s="20">
        <f t="shared" ref="E4:E67" si="0">G4+I4+K4</f>
        <v>0</v>
      </c>
      <c r="F4" s="20">
        <f t="shared" ref="F4:F66" si="1">H4+J4+L4</f>
        <v>0</v>
      </c>
      <c r="G4" s="18"/>
      <c r="H4" s="20">
        <f>TRUNC(SUM(H5:H227),0)</f>
        <v>0</v>
      </c>
      <c r="I4" s="18"/>
      <c r="J4" s="20">
        <f>TRUNC(SUM(J5:J227),0)</f>
        <v>0</v>
      </c>
      <c r="K4" s="18"/>
      <c r="L4" s="20">
        <f>TRUNC(SUM(L5:L227),0)</f>
        <v>0</v>
      </c>
      <c r="M4" s="52" t="s">
        <v>603</v>
      </c>
      <c r="O4" s="7"/>
      <c r="Z4" s="4"/>
      <c r="AA4" s="4"/>
      <c r="AB4" s="4"/>
      <c r="AC4" s="4"/>
      <c r="AD4" s="4"/>
      <c r="AE4" s="4"/>
    </row>
    <row r="5" spans="1:31" ht="24.95" customHeight="1">
      <c r="A5" s="19" t="s">
        <v>692</v>
      </c>
      <c r="B5" s="19" t="s">
        <v>254</v>
      </c>
      <c r="C5" s="18" t="s">
        <v>657</v>
      </c>
      <c r="D5" s="18" t="s">
        <v>380</v>
      </c>
      <c r="E5" s="20">
        <f t="shared" si="0"/>
        <v>0</v>
      </c>
      <c r="F5" s="20">
        <f t="shared" si="1"/>
        <v>0</v>
      </c>
      <c r="G5" s="20">
        <f>일위대가목록!F168</f>
        <v>0</v>
      </c>
      <c r="H5" s="20">
        <f t="shared" ref="H5:H68" si="2">TRUNC(G5*C5,0)</f>
        <v>0</v>
      </c>
      <c r="I5" s="20">
        <f>일위대가목록!G168</f>
        <v>0</v>
      </c>
      <c r="J5" s="20">
        <f t="shared" ref="J5:J68" si="3">TRUNC(I5*C5,0)</f>
        <v>0</v>
      </c>
      <c r="K5" s="20">
        <f>일위대가목록!H168</f>
        <v>0</v>
      </c>
      <c r="L5" s="20">
        <f t="shared" ref="L5:L68" si="4">TRUNC(K5*C5,0)</f>
        <v>0</v>
      </c>
      <c r="M5" s="52" t="s">
        <v>603</v>
      </c>
      <c r="Z5" s="4"/>
      <c r="AA5" s="4"/>
      <c r="AB5" s="4"/>
      <c r="AC5" s="4"/>
      <c r="AD5" s="4"/>
      <c r="AE5" s="4"/>
    </row>
    <row r="6" spans="1:31" ht="24.95" customHeight="1">
      <c r="A6" s="19" t="s">
        <v>692</v>
      </c>
      <c r="B6" s="19" t="s">
        <v>355</v>
      </c>
      <c r="C6" s="18" t="s">
        <v>657</v>
      </c>
      <c r="D6" s="18" t="s">
        <v>380</v>
      </c>
      <c r="E6" s="20">
        <f t="shared" si="0"/>
        <v>0</v>
      </c>
      <c r="F6" s="20">
        <f t="shared" si="1"/>
        <v>0</v>
      </c>
      <c r="G6" s="20">
        <f>일위대가목록!F169</f>
        <v>0</v>
      </c>
      <c r="H6" s="20">
        <f t="shared" si="2"/>
        <v>0</v>
      </c>
      <c r="I6" s="20">
        <f>일위대가목록!G169</f>
        <v>0</v>
      </c>
      <c r="J6" s="20">
        <f t="shared" si="3"/>
        <v>0</v>
      </c>
      <c r="K6" s="20">
        <f>일위대가목록!H169</f>
        <v>0</v>
      </c>
      <c r="L6" s="20">
        <f t="shared" si="4"/>
        <v>0</v>
      </c>
      <c r="M6" s="52" t="s">
        <v>603</v>
      </c>
      <c r="Z6" s="4"/>
      <c r="AA6" s="4"/>
      <c r="AB6" s="4"/>
      <c r="AC6" s="4"/>
      <c r="AD6" s="4"/>
      <c r="AE6" s="4"/>
    </row>
    <row r="7" spans="1:31" ht="24.95" customHeight="1">
      <c r="A7" s="19" t="s">
        <v>692</v>
      </c>
      <c r="B7" s="19" t="s">
        <v>550</v>
      </c>
      <c r="C7" s="18" t="s">
        <v>657</v>
      </c>
      <c r="D7" s="18" t="s">
        <v>380</v>
      </c>
      <c r="E7" s="20">
        <f t="shared" si="0"/>
        <v>0</v>
      </c>
      <c r="F7" s="20">
        <f t="shared" si="1"/>
        <v>0</v>
      </c>
      <c r="G7" s="20">
        <f>일위대가목록!F170</f>
        <v>0</v>
      </c>
      <c r="H7" s="20">
        <f t="shared" si="2"/>
        <v>0</v>
      </c>
      <c r="I7" s="20">
        <f>일위대가목록!G170</f>
        <v>0</v>
      </c>
      <c r="J7" s="20">
        <f t="shared" si="3"/>
        <v>0</v>
      </c>
      <c r="K7" s="20">
        <f>일위대가목록!H170</f>
        <v>0</v>
      </c>
      <c r="L7" s="20">
        <f t="shared" si="4"/>
        <v>0</v>
      </c>
      <c r="M7" s="52" t="s">
        <v>603</v>
      </c>
      <c r="Z7" s="4"/>
      <c r="AA7" s="4"/>
      <c r="AB7" s="4"/>
      <c r="AC7" s="4"/>
      <c r="AD7" s="4"/>
      <c r="AE7" s="4"/>
    </row>
    <row r="8" spans="1:31" ht="24.95" customHeight="1">
      <c r="A8" s="19" t="s">
        <v>693</v>
      </c>
      <c r="B8" s="19" t="s">
        <v>603</v>
      </c>
      <c r="C8" s="18" t="s">
        <v>657</v>
      </c>
      <c r="D8" s="18" t="s">
        <v>380</v>
      </c>
      <c r="E8" s="20">
        <f t="shared" si="0"/>
        <v>0</v>
      </c>
      <c r="F8" s="20">
        <f t="shared" si="1"/>
        <v>0</v>
      </c>
      <c r="G8" s="20">
        <f>일위대가목록!F171</f>
        <v>0</v>
      </c>
      <c r="H8" s="20">
        <f t="shared" si="2"/>
        <v>0</v>
      </c>
      <c r="I8" s="20">
        <f>일위대가목록!G171</f>
        <v>0</v>
      </c>
      <c r="J8" s="20">
        <f t="shared" si="3"/>
        <v>0</v>
      </c>
      <c r="K8" s="20">
        <f>일위대가목록!H171</f>
        <v>0</v>
      </c>
      <c r="L8" s="20">
        <f t="shared" si="4"/>
        <v>0</v>
      </c>
      <c r="M8" s="52" t="s">
        <v>603</v>
      </c>
      <c r="Z8" s="4"/>
      <c r="AA8" s="4"/>
      <c r="AB8" s="4"/>
      <c r="AC8" s="4"/>
      <c r="AD8" s="4"/>
      <c r="AE8" s="4"/>
    </row>
    <row r="9" spans="1:31" ht="24.95" customHeight="1">
      <c r="A9" s="19" t="s">
        <v>694</v>
      </c>
      <c r="B9" s="19" t="s">
        <v>254</v>
      </c>
      <c r="C9" s="18" t="s">
        <v>657</v>
      </c>
      <c r="D9" s="18" t="s">
        <v>380</v>
      </c>
      <c r="E9" s="20">
        <f t="shared" si="0"/>
        <v>0</v>
      </c>
      <c r="F9" s="20">
        <f t="shared" si="1"/>
        <v>0</v>
      </c>
      <c r="G9" s="20">
        <f>일위대가목록!F172</f>
        <v>0</v>
      </c>
      <c r="H9" s="20">
        <f t="shared" si="2"/>
        <v>0</v>
      </c>
      <c r="I9" s="20">
        <f>일위대가목록!G172</f>
        <v>0</v>
      </c>
      <c r="J9" s="20">
        <f t="shared" si="3"/>
        <v>0</v>
      </c>
      <c r="K9" s="20">
        <f>일위대가목록!H172</f>
        <v>0</v>
      </c>
      <c r="L9" s="20">
        <f t="shared" si="4"/>
        <v>0</v>
      </c>
      <c r="M9" s="52" t="s">
        <v>603</v>
      </c>
      <c r="Z9" s="4"/>
      <c r="AA9" s="4"/>
      <c r="AB9" s="4"/>
      <c r="AC9" s="4"/>
      <c r="AD9" s="4"/>
      <c r="AE9" s="4"/>
    </row>
    <row r="10" spans="1:31" ht="24.95" customHeight="1">
      <c r="A10" s="19" t="s">
        <v>695</v>
      </c>
      <c r="B10" s="19" t="s">
        <v>355</v>
      </c>
      <c r="C10" s="18" t="s">
        <v>657</v>
      </c>
      <c r="D10" s="18" t="s">
        <v>380</v>
      </c>
      <c r="E10" s="20">
        <f t="shared" si="0"/>
        <v>0</v>
      </c>
      <c r="F10" s="20">
        <f t="shared" si="1"/>
        <v>0</v>
      </c>
      <c r="G10" s="20">
        <f>일위대가목록!F173</f>
        <v>0</v>
      </c>
      <c r="H10" s="20">
        <f t="shared" si="2"/>
        <v>0</v>
      </c>
      <c r="I10" s="20">
        <f>일위대가목록!G173</f>
        <v>0</v>
      </c>
      <c r="J10" s="20">
        <f t="shared" si="3"/>
        <v>0</v>
      </c>
      <c r="K10" s="20">
        <f>일위대가목록!H173</f>
        <v>0</v>
      </c>
      <c r="L10" s="20">
        <f t="shared" si="4"/>
        <v>0</v>
      </c>
      <c r="M10" s="52" t="s">
        <v>603</v>
      </c>
      <c r="Z10" s="4"/>
      <c r="AA10" s="4"/>
      <c r="AB10" s="4"/>
      <c r="AC10" s="4"/>
      <c r="AD10" s="4"/>
      <c r="AE10" s="4"/>
    </row>
    <row r="11" spans="1:31" ht="24.95" customHeight="1">
      <c r="A11" s="19" t="s">
        <v>696</v>
      </c>
      <c r="B11" s="19" t="s">
        <v>550</v>
      </c>
      <c r="C11" s="18" t="s">
        <v>657</v>
      </c>
      <c r="D11" s="18" t="s">
        <v>380</v>
      </c>
      <c r="E11" s="20">
        <f t="shared" si="0"/>
        <v>0</v>
      </c>
      <c r="F11" s="20">
        <f t="shared" si="1"/>
        <v>0</v>
      </c>
      <c r="G11" s="20">
        <f>일위대가목록!F174</f>
        <v>0</v>
      </c>
      <c r="H11" s="20">
        <f t="shared" si="2"/>
        <v>0</v>
      </c>
      <c r="I11" s="20">
        <f>일위대가목록!G174</f>
        <v>0</v>
      </c>
      <c r="J11" s="20">
        <f t="shared" si="3"/>
        <v>0</v>
      </c>
      <c r="K11" s="20">
        <f>일위대가목록!H174</f>
        <v>0</v>
      </c>
      <c r="L11" s="20">
        <f t="shared" si="4"/>
        <v>0</v>
      </c>
      <c r="M11" s="52" t="s">
        <v>603</v>
      </c>
    </row>
    <row r="12" spans="1:31" ht="24.95" customHeight="1">
      <c r="A12" s="19" t="s">
        <v>697</v>
      </c>
      <c r="B12" s="19" t="s">
        <v>572</v>
      </c>
      <c r="C12" s="18" t="s">
        <v>657</v>
      </c>
      <c r="D12" s="18" t="s">
        <v>380</v>
      </c>
      <c r="E12" s="20">
        <f t="shared" si="0"/>
        <v>0</v>
      </c>
      <c r="F12" s="20">
        <f t="shared" si="1"/>
        <v>0</v>
      </c>
      <c r="G12" s="20">
        <f>일위대가목록!F175</f>
        <v>0</v>
      </c>
      <c r="H12" s="20">
        <f t="shared" si="2"/>
        <v>0</v>
      </c>
      <c r="I12" s="20">
        <f>일위대가목록!G175</f>
        <v>0</v>
      </c>
      <c r="J12" s="20">
        <f t="shared" si="3"/>
        <v>0</v>
      </c>
      <c r="K12" s="20">
        <f>일위대가목록!H175</f>
        <v>0</v>
      </c>
      <c r="L12" s="20">
        <f t="shared" si="4"/>
        <v>0</v>
      </c>
      <c r="M12" s="52" t="s">
        <v>603</v>
      </c>
    </row>
    <row r="13" spans="1:31" ht="24.95" customHeight="1">
      <c r="A13" s="19" t="s">
        <v>698</v>
      </c>
      <c r="B13" s="19" t="s">
        <v>254</v>
      </c>
      <c r="C13" s="18" t="s">
        <v>657</v>
      </c>
      <c r="D13" s="18" t="s">
        <v>108</v>
      </c>
      <c r="E13" s="20">
        <f t="shared" si="0"/>
        <v>0</v>
      </c>
      <c r="F13" s="20">
        <f t="shared" si="1"/>
        <v>0</v>
      </c>
      <c r="G13" s="20">
        <f>일위대가목록!F176</f>
        <v>0</v>
      </c>
      <c r="H13" s="20">
        <f t="shared" si="2"/>
        <v>0</v>
      </c>
      <c r="I13" s="20">
        <f>일위대가목록!G176</f>
        <v>0</v>
      </c>
      <c r="J13" s="20">
        <f t="shared" si="3"/>
        <v>0</v>
      </c>
      <c r="K13" s="20">
        <f>일위대가목록!H176</f>
        <v>0</v>
      </c>
      <c r="L13" s="20">
        <f t="shared" si="4"/>
        <v>0</v>
      </c>
      <c r="M13" s="52" t="s">
        <v>603</v>
      </c>
    </row>
    <row r="14" spans="1:31" ht="24.95" customHeight="1">
      <c r="A14" s="19" t="s">
        <v>698</v>
      </c>
      <c r="B14" s="19" t="s">
        <v>355</v>
      </c>
      <c r="C14" s="18" t="s">
        <v>657</v>
      </c>
      <c r="D14" s="18" t="s">
        <v>108</v>
      </c>
      <c r="E14" s="20">
        <f t="shared" si="0"/>
        <v>0</v>
      </c>
      <c r="F14" s="20">
        <f t="shared" si="1"/>
        <v>0</v>
      </c>
      <c r="G14" s="20">
        <f>일위대가목록!F177</f>
        <v>0</v>
      </c>
      <c r="H14" s="20">
        <f t="shared" si="2"/>
        <v>0</v>
      </c>
      <c r="I14" s="20">
        <f>일위대가목록!G177</f>
        <v>0</v>
      </c>
      <c r="J14" s="20">
        <f t="shared" si="3"/>
        <v>0</v>
      </c>
      <c r="K14" s="20">
        <f>일위대가목록!H177</f>
        <v>0</v>
      </c>
      <c r="L14" s="20">
        <f t="shared" si="4"/>
        <v>0</v>
      </c>
      <c r="M14" s="52" t="s">
        <v>603</v>
      </c>
    </row>
    <row r="15" spans="1:31" ht="24.95" customHeight="1">
      <c r="A15" s="19" t="s">
        <v>698</v>
      </c>
      <c r="B15" s="19" t="s">
        <v>550</v>
      </c>
      <c r="C15" s="18" t="s">
        <v>657</v>
      </c>
      <c r="D15" s="18" t="s">
        <v>108</v>
      </c>
      <c r="E15" s="20">
        <f t="shared" si="0"/>
        <v>0</v>
      </c>
      <c r="F15" s="20">
        <f t="shared" si="1"/>
        <v>0</v>
      </c>
      <c r="G15" s="20">
        <f>일위대가목록!F178</f>
        <v>0</v>
      </c>
      <c r="H15" s="20">
        <f t="shared" si="2"/>
        <v>0</v>
      </c>
      <c r="I15" s="20">
        <f>일위대가목록!G178</f>
        <v>0</v>
      </c>
      <c r="J15" s="20">
        <f t="shared" si="3"/>
        <v>0</v>
      </c>
      <c r="K15" s="20">
        <f>일위대가목록!H178</f>
        <v>0</v>
      </c>
      <c r="L15" s="20">
        <f t="shared" si="4"/>
        <v>0</v>
      </c>
      <c r="M15" s="52" t="s">
        <v>603</v>
      </c>
    </row>
    <row r="16" spans="1:31" ht="24.95" customHeight="1">
      <c r="A16" s="19" t="s">
        <v>699</v>
      </c>
      <c r="B16" s="19" t="s">
        <v>254</v>
      </c>
      <c r="C16" s="18" t="s">
        <v>657</v>
      </c>
      <c r="D16" s="18" t="s">
        <v>108</v>
      </c>
      <c r="E16" s="20">
        <f t="shared" si="0"/>
        <v>0</v>
      </c>
      <c r="F16" s="20">
        <f t="shared" si="1"/>
        <v>0</v>
      </c>
      <c r="G16" s="20">
        <f>일위대가목록!F179</f>
        <v>0</v>
      </c>
      <c r="H16" s="20">
        <f t="shared" si="2"/>
        <v>0</v>
      </c>
      <c r="I16" s="20">
        <f>일위대가목록!G179</f>
        <v>0</v>
      </c>
      <c r="J16" s="20">
        <f t="shared" si="3"/>
        <v>0</v>
      </c>
      <c r="K16" s="20">
        <f>일위대가목록!H179</f>
        <v>0</v>
      </c>
      <c r="L16" s="20">
        <f t="shared" si="4"/>
        <v>0</v>
      </c>
      <c r="M16" s="52" t="s">
        <v>603</v>
      </c>
    </row>
    <row r="17" spans="1:13" ht="24.95" customHeight="1">
      <c r="A17" s="19" t="s">
        <v>699</v>
      </c>
      <c r="B17" s="19" t="s">
        <v>355</v>
      </c>
      <c r="C17" s="18" t="s">
        <v>657</v>
      </c>
      <c r="D17" s="18" t="s">
        <v>108</v>
      </c>
      <c r="E17" s="20">
        <f t="shared" si="0"/>
        <v>0</v>
      </c>
      <c r="F17" s="20">
        <f t="shared" si="1"/>
        <v>0</v>
      </c>
      <c r="G17" s="20">
        <f>일위대가목록!F180</f>
        <v>0</v>
      </c>
      <c r="H17" s="20">
        <f t="shared" si="2"/>
        <v>0</v>
      </c>
      <c r="I17" s="20">
        <f>일위대가목록!G180</f>
        <v>0</v>
      </c>
      <c r="J17" s="20">
        <f t="shared" si="3"/>
        <v>0</v>
      </c>
      <c r="K17" s="20">
        <f>일위대가목록!H180</f>
        <v>0</v>
      </c>
      <c r="L17" s="20">
        <f t="shared" si="4"/>
        <v>0</v>
      </c>
      <c r="M17" s="52" t="s">
        <v>603</v>
      </c>
    </row>
    <row r="18" spans="1:13" ht="24.95" customHeight="1">
      <c r="A18" s="19" t="s">
        <v>699</v>
      </c>
      <c r="B18" s="19" t="s">
        <v>550</v>
      </c>
      <c r="C18" s="18" t="s">
        <v>657</v>
      </c>
      <c r="D18" s="18" t="s">
        <v>108</v>
      </c>
      <c r="E18" s="20">
        <f t="shared" si="0"/>
        <v>0</v>
      </c>
      <c r="F18" s="20">
        <f t="shared" si="1"/>
        <v>0</v>
      </c>
      <c r="G18" s="20">
        <f>일위대가목록!F181</f>
        <v>0</v>
      </c>
      <c r="H18" s="20">
        <f t="shared" si="2"/>
        <v>0</v>
      </c>
      <c r="I18" s="20">
        <f>일위대가목록!G181</f>
        <v>0</v>
      </c>
      <c r="J18" s="20">
        <f t="shared" si="3"/>
        <v>0</v>
      </c>
      <c r="K18" s="20">
        <f>일위대가목록!H181</f>
        <v>0</v>
      </c>
      <c r="L18" s="20">
        <f t="shared" si="4"/>
        <v>0</v>
      </c>
      <c r="M18" s="52" t="s">
        <v>603</v>
      </c>
    </row>
    <row r="19" spans="1:13" ht="24.95" customHeight="1">
      <c r="A19" s="19" t="s">
        <v>700</v>
      </c>
      <c r="B19" s="19" t="s">
        <v>603</v>
      </c>
      <c r="C19" s="18" t="s">
        <v>657</v>
      </c>
      <c r="D19" s="18" t="s">
        <v>270</v>
      </c>
      <c r="E19" s="20">
        <f t="shared" si="0"/>
        <v>0</v>
      </c>
      <c r="F19" s="20">
        <f t="shared" si="1"/>
        <v>0</v>
      </c>
      <c r="G19" s="20">
        <f>일위대가목록!F3</f>
        <v>0</v>
      </c>
      <c r="H19" s="20">
        <f t="shared" si="2"/>
        <v>0</v>
      </c>
      <c r="I19" s="20">
        <f>일위대가목록!G3</f>
        <v>0</v>
      </c>
      <c r="J19" s="20">
        <f t="shared" si="3"/>
        <v>0</v>
      </c>
      <c r="K19" s="20">
        <f>일위대가목록!H3</f>
        <v>0</v>
      </c>
      <c r="L19" s="20">
        <f t="shared" si="4"/>
        <v>0</v>
      </c>
      <c r="M19" s="52" t="s">
        <v>603</v>
      </c>
    </row>
    <row r="20" spans="1:13" ht="24.95" customHeight="1">
      <c r="A20" s="19" t="s">
        <v>701</v>
      </c>
      <c r="B20" s="19" t="s">
        <v>603</v>
      </c>
      <c r="C20" s="18" t="s">
        <v>657</v>
      </c>
      <c r="D20" s="18" t="s">
        <v>270</v>
      </c>
      <c r="E20" s="20">
        <f t="shared" si="0"/>
        <v>0</v>
      </c>
      <c r="F20" s="20">
        <f t="shared" si="1"/>
        <v>0</v>
      </c>
      <c r="G20" s="20">
        <f>일위대가목록!F4</f>
        <v>0</v>
      </c>
      <c r="H20" s="20">
        <f t="shared" si="2"/>
        <v>0</v>
      </c>
      <c r="I20" s="20">
        <f>일위대가목록!G4</f>
        <v>0</v>
      </c>
      <c r="J20" s="20">
        <f t="shared" si="3"/>
        <v>0</v>
      </c>
      <c r="K20" s="20">
        <f>일위대가목록!H4</f>
        <v>0</v>
      </c>
      <c r="L20" s="20">
        <f t="shared" si="4"/>
        <v>0</v>
      </c>
      <c r="M20" s="52" t="s">
        <v>603</v>
      </c>
    </row>
    <row r="21" spans="1:13" ht="24.95" customHeight="1">
      <c r="A21" s="19" t="s">
        <v>702</v>
      </c>
      <c r="B21" s="19" t="s">
        <v>603</v>
      </c>
      <c r="C21" s="18" t="s">
        <v>657</v>
      </c>
      <c r="D21" s="18" t="s">
        <v>397</v>
      </c>
      <c r="E21" s="20">
        <f t="shared" si="0"/>
        <v>0</v>
      </c>
      <c r="F21" s="20">
        <f t="shared" si="1"/>
        <v>0</v>
      </c>
      <c r="G21" s="20">
        <f>일위대가목록!F5</f>
        <v>0</v>
      </c>
      <c r="H21" s="20">
        <f t="shared" si="2"/>
        <v>0</v>
      </c>
      <c r="I21" s="20">
        <f>일위대가목록!G5</f>
        <v>0</v>
      </c>
      <c r="J21" s="20">
        <f t="shared" si="3"/>
        <v>0</v>
      </c>
      <c r="K21" s="20">
        <f>일위대가목록!H5</f>
        <v>0</v>
      </c>
      <c r="L21" s="20">
        <f t="shared" si="4"/>
        <v>0</v>
      </c>
      <c r="M21" s="52" t="s">
        <v>603</v>
      </c>
    </row>
    <row r="22" spans="1:13" ht="24.95" customHeight="1">
      <c r="A22" s="19" t="s">
        <v>703</v>
      </c>
      <c r="B22" s="19" t="s">
        <v>603</v>
      </c>
      <c r="C22" s="18" t="s">
        <v>657</v>
      </c>
      <c r="D22" s="18" t="s">
        <v>270</v>
      </c>
      <c r="E22" s="20">
        <f t="shared" si="0"/>
        <v>0</v>
      </c>
      <c r="F22" s="20">
        <f t="shared" si="1"/>
        <v>0</v>
      </c>
      <c r="G22" s="20">
        <f>일위대가목록!F6</f>
        <v>0</v>
      </c>
      <c r="H22" s="20">
        <f t="shared" si="2"/>
        <v>0</v>
      </c>
      <c r="I22" s="20">
        <f>일위대가목록!G6</f>
        <v>0</v>
      </c>
      <c r="J22" s="20">
        <f t="shared" si="3"/>
        <v>0</v>
      </c>
      <c r="K22" s="20">
        <f>일위대가목록!H6</f>
        <v>0</v>
      </c>
      <c r="L22" s="20">
        <f t="shared" si="4"/>
        <v>0</v>
      </c>
      <c r="M22" s="52" t="s">
        <v>603</v>
      </c>
    </row>
    <row r="23" spans="1:13" ht="24.95" customHeight="1">
      <c r="A23" s="19" t="s">
        <v>704</v>
      </c>
      <c r="B23" s="19" t="s">
        <v>603</v>
      </c>
      <c r="C23" s="18" t="s">
        <v>657</v>
      </c>
      <c r="D23" s="18" t="s">
        <v>397</v>
      </c>
      <c r="E23" s="20">
        <f t="shared" si="0"/>
        <v>0</v>
      </c>
      <c r="F23" s="20">
        <f t="shared" si="1"/>
        <v>0</v>
      </c>
      <c r="G23" s="20">
        <f>일위대가목록!F7</f>
        <v>0</v>
      </c>
      <c r="H23" s="20">
        <f t="shared" si="2"/>
        <v>0</v>
      </c>
      <c r="I23" s="20">
        <f>일위대가목록!G7</f>
        <v>0</v>
      </c>
      <c r="J23" s="20">
        <f t="shared" si="3"/>
        <v>0</v>
      </c>
      <c r="K23" s="20">
        <f>일위대가목록!H7</f>
        <v>0</v>
      </c>
      <c r="L23" s="20">
        <f t="shared" si="4"/>
        <v>0</v>
      </c>
      <c r="M23" s="52" t="s">
        <v>603</v>
      </c>
    </row>
    <row r="24" spans="1:13" ht="24.95" customHeight="1">
      <c r="A24" s="19" t="s">
        <v>705</v>
      </c>
      <c r="B24" s="19" t="s">
        <v>203</v>
      </c>
      <c r="C24" s="18" t="s">
        <v>657</v>
      </c>
      <c r="D24" s="18" t="s">
        <v>595</v>
      </c>
      <c r="E24" s="20">
        <f t="shared" si="0"/>
        <v>0</v>
      </c>
      <c r="F24" s="20">
        <f t="shared" si="1"/>
        <v>0</v>
      </c>
      <c r="G24" s="20">
        <f>일위대가목록!F8</f>
        <v>0</v>
      </c>
      <c r="H24" s="20">
        <f t="shared" si="2"/>
        <v>0</v>
      </c>
      <c r="I24" s="20">
        <f>일위대가목록!G8</f>
        <v>0</v>
      </c>
      <c r="J24" s="20">
        <f t="shared" si="3"/>
        <v>0</v>
      </c>
      <c r="K24" s="20">
        <f>일위대가목록!H8</f>
        <v>0</v>
      </c>
      <c r="L24" s="20">
        <f t="shared" si="4"/>
        <v>0</v>
      </c>
      <c r="M24" s="52" t="s">
        <v>603</v>
      </c>
    </row>
    <row r="25" spans="1:13" ht="24.95" customHeight="1">
      <c r="A25" s="19" t="s">
        <v>706</v>
      </c>
      <c r="B25" s="19" t="s">
        <v>658</v>
      </c>
      <c r="C25" s="18" t="s">
        <v>657</v>
      </c>
      <c r="D25" s="18" t="s">
        <v>595</v>
      </c>
      <c r="E25" s="20">
        <f t="shared" si="0"/>
        <v>0</v>
      </c>
      <c r="F25" s="20">
        <f t="shared" si="1"/>
        <v>0</v>
      </c>
      <c r="G25" s="20">
        <f>일위대가목록!F9</f>
        <v>0</v>
      </c>
      <c r="H25" s="20">
        <f t="shared" si="2"/>
        <v>0</v>
      </c>
      <c r="I25" s="20">
        <f>일위대가목록!G9</f>
        <v>0</v>
      </c>
      <c r="J25" s="20">
        <f t="shared" si="3"/>
        <v>0</v>
      </c>
      <c r="K25" s="20">
        <f>일위대가목록!H9</f>
        <v>0</v>
      </c>
      <c r="L25" s="20">
        <f t="shared" si="4"/>
        <v>0</v>
      </c>
      <c r="M25" s="52" t="s">
        <v>603</v>
      </c>
    </row>
    <row r="26" spans="1:13" ht="24.95" customHeight="1">
      <c r="A26" s="19" t="s">
        <v>707</v>
      </c>
      <c r="B26" s="19" t="s">
        <v>341</v>
      </c>
      <c r="C26" s="18" t="s">
        <v>657</v>
      </c>
      <c r="D26" s="18" t="s">
        <v>595</v>
      </c>
      <c r="E26" s="20">
        <f t="shared" si="0"/>
        <v>0</v>
      </c>
      <c r="F26" s="20">
        <f t="shared" si="1"/>
        <v>0</v>
      </c>
      <c r="G26" s="20">
        <f>일위대가목록!F10</f>
        <v>0</v>
      </c>
      <c r="H26" s="20">
        <f t="shared" si="2"/>
        <v>0</v>
      </c>
      <c r="I26" s="20">
        <f>일위대가목록!G10</f>
        <v>0</v>
      </c>
      <c r="J26" s="20">
        <f t="shared" si="3"/>
        <v>0</v>
      </c>
      <c r="K26" s="20">
        <f>일위대가목록!H10</f>
        <v>0</v>
      </c>
      <c r="L26" s="20">
        <f t="shared" si="4"/>
        <v>0</v>
      </c>
      <c r="M26" s="52" t="s">
        <v>603</v>
      </c>
    </row>
    <row r="27" spans="1:13" ht="24.95" customHeight="1">
      <c r="A27" s="19" t="s">
        <v>708</v>
      </c>
      <c r="B27" s="19" t="s">
        <v>341</v>
      </c>
      <c r="C27" s="18" t="s">
        <v>657</v>
      </c>
      <c r="D27" s="18" t="s">
        <v>595</v>
      </c>
      <c r="E27" s="20">
        <f t="shared" si="0"/>
        <v>0</v>
      </c>
      <c r="F27" s="20">
        <f t="shared" si="1"/>
        <v>0</v>
      </c>
      <c r="G27" s="20">
        <f>일위대가목록!F11</f>
        <v>0</v>
      </c>
      <c r="H27" s="20">
        <f t="shared" si="2"/>
        <v>0</v>
      </c>
      <c r="I27" s="20">
        <f>일위대가목록!G11</f>
        <v>0</v>
      </c>
      <c r="J27" s="20">
        <f t="shared" si="3"/>
        <v>0</v>
      </c>
      <c r="K27" s="20">
        <f>일위대가목록!H11</f>
        <v>0</v>
      </c>
      <c r="L27" s="20">
        <f t="shared" si="4"/>
        <v>0</v>
      </c>
      <c r="M27" s="52" t="s">
        <v>603</v>
      </c>
    </row>
    <row r="28" spans="1:13" ht="24.95" customHeight="1">
      <c r="A28" s="19" t="s">
        <v>709</v>
      </c>
      <c r="B28" s="19" t="s">
        <v>199</v>
      </c>
      <c r="C28" s="18" t="s">
        <v>657</v>
      </c>
      <c r="D28" s="18" t="s">
        <v>595</v>
      </c>
      <c r="E28" s="20">
        <f t="shared" si="0"/>
        <v>0</v>
      </c>
      <c r="F28" s="20">
        <f t="shared" si="1"/>
        <v>0</v>
      </c>
      <c r="G28" s="20">
        <f>일위대가목록!F12</f>
        <v>0</v>
      </c>
      <c r="H28" s="20">
        <f t="shared" si="2"/>
        <v>0</v>
      </c>
      <c r="I28" s="20">
        <f>일위대가목록!G12</f>
        <v>0</v>
      </c>
      <c r="J28" s="20">
        <f t="shared" si="3"/>
        <v>0</v>
      </c>
      <c r="K28" s="20">
        <f>일위대가목록!H12</f>
        <v>0</v>
      </c>
      <c r="L28" s="20">
        <f t="shared" si="4"/>
        <v>0</v>
      </c>
      <c r="M28" s="52" t="s">
        <v>603</v>
      </c>
    </row>
    <row r="29" spans="1:13" ht="24.95" customHeight="1">
      <c r="A29" s="19" t="s">
        <v>710</v>
      </c>
      <c r="B29" s="19" t="s">
        <v>30</v>
      </c>
      <c r="C29" s="18" t="s">
        <v>657</v>
      </c>
      <c r="D29" s="18" t="s">
        <v>595</v>
      </c>
      <c r="E29" s="20">
        <f t="shared" si="0"/>
        <v>0</v>
      </c>
      <c r="F29" s="20">
        <f t="shared" si="1"/>
        <v>0</v>
      </c>
      <c r="G29" s="20">
        <f>일위대가목록!F13</f>
        <v>0</v>
      </c>
      <c r="H29" s="20">
        <f t="shared" si="2"/>
        <v>0</v>
      </c>
      <c r="I29" s="20">
        <f>일위대가목록!G13</f>
        <v>0</v>
      </c>
      <c r="J29" s="20">
        <f t="shared" si="3"/>
        <v>0</v>
      </c>
      <c r="K29" s="20">
        <f>일위대가목록!H13</f>
        <v>0</v>
      </c>
      <c r="L29" s="20">
        <f t="shared" si="4"/>
        <v>0</v>
      </c>
      <c r="M29" s="52" t="s">
        <v>603</v>
      </c>
    </row>
    <row r="30" spans="1:13" ht="24.95" customHeight="1">
      <c r="A30" s="19" t="s">
        <v>711</v>
      </c>
      <c r="B30" s="19" t="s">
        <v>361</v>
      </c>
      <c r="C30" s="18" t="s">
        <v>657</v>
      </c>
      <c r="D30" s="18" t="s">
        <v>270</v>
      </c>
      <c r="E30" s="20">
        <f t="shared" si="0"/>
        <v>0</v>
      </c>
      <c r="F30" s="20">
        <f t="shared" si="1"/>
        <v>0</v>
      </c>
      <c r="G30" s="20">
        <f>일위대가목록!F182</f>
        <v>0</v>
      </c>
      <c r="H30" s="20">
        <f t="shared" si="2"/>
        <v>0</v>
      </c>
      <c r="I30" s="20">
        <f>일위대가목록!G182</f>
        <v>0</v>
      </c>
      <c r="J30" s="20">
        <f t="shared" si="3"/>
        <v>0</v>
      </c>
      <c r="K30" s="20">
        <f>일위대가목록!H182</f>
        <v>0</v>
      </c>
      <c r="L30" s="20">
        <f t="shared" si="4"/>
        <v>0</v>
      </c>
      <c r="M30" s="52" t="s">
        <v>603</v>
      </c>
    </row>
    <row r="31" spans="1:13" ht="24.95" customHeight="1">
      <c r="A31" s="19" t="s">
        <v>711</v>
      </c>
      <c r="B31" s="19" t="s">
        <v>69</v>
      </c>
      <c r="C31" s="18" t="s">
        <v>657</v>
      </c>
      <c r="D31" s="18" t="s">
        <v>270</v>
      </c>
      <c r="E31" s="20">
        <f t="shared" si="0"/>
        <v>0</v>
      </c>
      <c r="F31" s="20">
        <f t="shared" si="1"/>
        <v>0</v>
      </c>
      <c r="G31" s="20">
        <f>일위대가목록!F183</f>
        <v>0</v>
      </c>
      <c r="H31" s="20">
        <f t="shared" si="2"/>
        <v>0</v>
      </c>
      <c r="I31" s="20">
        <f>일위대가목록!G183</f>
        <v>0</v>
      </c>
      <c r="J31" s="20">
        <f t="shared" si="3"/>
        <v>0</v>
      </c>
      <c r="K31" s="20">
        <f>일위대가목록!H183</f>
        <v>0</v>
      </c>
      <c r="L31" s="20">
        <f t="shared" si="4"/>
        <v>0</v>
      </c>
      <c r="M31" s="52" t="s">
        <v>603</v>
      </c>
    </row>
    <row r="32" spans="1:13" ht="24.95" customHeight="1">
      <c r="A32" s="19" t="s">
        <v>712</v>
      </c>
      <c r="B32" s="19" t="s">
        <v>394</v>
      </c>
      <c r="C32" s="18" t="s">
        <v>657</v>
      </c>
      <c r="D32" s="18" t="s">
        <v>128</v>
      </c>
      <c r="E32" s="20">
        <f t="shared" si="0"/>
        <v>0</v>
      </c>
      <c r="F32" s="20">
        <f t="shared" si="1"/>
        <v>0</v>
      </c>
      <c r="G32" s="20">
        <f>일위대가목록!F184</f>
        <v>0</v>
      </c>
      <c r="H32" s="20">
        <f t="shared" si="2"/>
        <v>0</v>
      </c>
      <c r="I32" s="20">
        <f>일위대가목록!G184</f>
        <v>0</v>
      </c>
      <c r="J32" s="20">
        <f t="shared" si="3"/>
        <v>0</v>
      </c>
      <c r="K32" s="20">
        <f>일위대가목록!H184</f>
        <v>0</v>
      </c>
      <c r="L32" s="20">
        <f t="shared" si="4"/>
        <v>0</v>
      </c>
      <c r="M32" s="52" t="s">
        <v>603</v>
      </c>
    </row>
    <row r="33" spans="1:13" ht="24.95" customHeight="1">
      <c r="A33" s="19" t="s">
        <v>712</v>
      </c>
      <c r="B33" s="19" t="s">
        <v>467</v>
      </c>
      <c r="C33" s="18" t="s">
        <v>657</v>
      </c>
      <c r="D33" s="18" t="s">
        <v>128</v>
      </c>
      <c r="E33" s="20">
        <f t="shared" si="0"/>
        <v>0</v>
      </c>
      <c r="F33" s="20">
        <f t="shared" si="1"/>
        <v>0</v>
      </c>
      <c r="G33" s="20">
        <f>일위대가목록!F185</f>
        <v>0</v>
      </c>
      <c r="H33" s="20">
        <f t="shared" si="2"/>
        <v>0</v>
      </c>
      <c r="I33" s="20">
        <f>일위대가목록!G185</f>
        <v>0</v>
      </c>
      <c r="J33" s="20">
        <f t="shared" si="3"/>
        <v>0</v>
      </c>
      <c r="K33" s="20">
        <f>일위대가목록!H185</f>
        <v>0</v>
      </c>
      <c r="L33" s="20">
        <f t="shared" si="4"/>
        <v>0</v>
      </c>
      <c r="M33" s="52" t="s">
        <v>603</v>
      </c>
    </row>
    <row r="34" spans="1:13" ht="24.95" customHeight="1">
      <c r="A34" s="19" t="s">
        <v>712</v>
      </c>
      <c r="B34" s="19" t="s">
        <v>259</v>
      </c>
      <c r="C34" s="18" t="s">
        <v>657</v>
      </c>
      <c r="D34" s="18" t="s">
        <v>128</v>
      </c>
      <c r="E34" s="20">
        <f t="shared" si="0"/>
        <v>0</v>
      </c>
      <c r="F34" s="20">
        <f t="shared" si="1"/>
        <v>0</v>
      </c>
      <c r="G34" s="20">
        <f>일위대가목록!F186</f>
        <v>0</v>
      </c>
      <c r="H34" s="20">
        <f t="shared" si="2"/>
        <v>0</v>
      </c>
      <c r="I34" s="20">
        <f>일위대가목록!G186</f>
        <v>0</v>
      </c>
      <c r="J34" s="20">
        <f t="shared" si="3"/>
        <v>0</v>
      </c>
      <c r="K34" s="20">
        <f>일위대가목록!H186</f>
        <v>0</v>
      </c>
      <c r="L34" s="20">
        <f t="shared" si="4"/>
        <v>0</v>
      </c>
      <c r="M34" s="52" t="s">
        <v>603</v>
      </c>
    </row>
    <row r="35" spans="1:13" ht="24.95" customHeight="1">
      <c r="A35" s="19" t="s">
        <v>712</v>
      </c>
      <c r="B35" s="19" t="s">
        <v>323</v>
      </c>
      <c r="C35" s="18" t="s">
        <v>657</v>
      </c>
      <c r="D35" s="18" t="s">
        <v>128</v>
      </c>
      <c r="E35" s="20">
        <f t="shared" si="0"/>
        <v>0</v>
      </c>
      <c r="F35" s="20">
        <f t="shared" si="1"/>
        <v>0</v>
      </c>
      <c r="G35" s="20">
        <f>일위대가목록!F187</f>
        <v>0</v>
      </c>
      <c r="H35" s="20">
        <f t="shared" si="2"/>
        <v>0</v>
      </c>
      <c r="I35" s="20">
        <f>일위대가목록!G187</f>
        <v>0</v>
      </c>
      <c r="J35" s="20">
        <f t="shared" si="3"/>
        <v>0</v>
      </c>
      <c r="K35" s="20">
        <f>일위대가목록!H187</f>
        <v>0</v>
      </c>
      <c r="L35" s="20">
        <f t="shared" si="4"/>
        <v>0</v>
      </c>
      <c r="M35" s="52" t="s">
        <v>603</v>
      </c>
    </row>
    <row r="36" spans="1:13" ht="24.95" customHeight="1">
      <c r="A36" s="19" t="s">
        <v>712</v>
      </c>
      <c r="B36" s="19" t="s">
        <v>245</v>
      </c>
      <c r="C36" s="18" t="s">
        <v>657</v>
      </c>
      <c r="D36" s="18" t="s">
        <v>128</v>
      </c>
      <c r="E36" s="20">
        <f t="shared" si="0"/>
        <v>0</v>
      </c>
      <c r="F36" s="20">
        <f t="shared" si="1"/>
        <v>0</v>
      </c>
      <c r="G36" s="20">
        <f>일위대가목록!F188</f>
        <v>0</v>
      </c>
      <c r="H36" s="20">
        <f t="shared" si="2"/>
        <v>0</v>
      </c>
      <c r="I36" s="20">
        <f>일위대가목록!G188</f>
        <v>0</v>
      </c>
      <c r="J36" s="20">
        <f t="shared" si="3"/>
        <v>0</v>
      </c>
      <c r="K36" s="20">
        <f>일위대가목록!H188</f>
        <v>0</v>
      </c>
      <c r="L36" s="20">
        <f t="shared" si="4"/>
        <v>0</v>
      </c>
      <c r="M36" s="52" t="s">
        <v>603</v>
      </c>
    </row>
    <row r="37" spans="1:13" ht="24.95" customHeight="1">
      <c r="A37" s="19" t="s">
        <v>713</v>
      </c>
      <c r="B37" s="19" t="s">
        <v>401</v>
      </c>
      <c r="C37" s="18" t="s">
        <v>657</v>
      </c>
      <c r="D37" s="18" t="s">
        <v>128</v>
      </c>
      <c r="E37" s="20">
        <f t="shared" si="0"/>
        <v>0</v>
      </c>
      <c r="F37" s="20">
        <f t="shared" si="1"/>
        <v>0</v>
      </c>
      <c r="G37" s="20">
        <f>일위대가목록!F189</f>
        <v>0</v>
      </c>
      <c r="H37" s="20">
        <f t="shared" si="2"/>
        <v>0</v>
      </c>
      <c r="I37" s="20">
        <f>일위대가목록!G189</f>
        <v>0</v>
      </c>
      <c r="J37" s="20">
        <f t="shared" si="3"/>
        <v>0</v>
      </c>
      <c r="K37" s="20">
        <f>일위대가목록!H189</f>
        <v>0</v>
      </c>
      <c r="L37" s="20">
        <f t="shared" si="4"/>
        <v>0</v>
      </c>
      <c r="M37" s="52" t="s">
        <v>603</v>
      </c>
    </row>
    <row r="38" spans="1:13" ht="24.95" customHeight="1">
      <c r="A38" s="19" t="s">
        <v>713</v>
      </c>
      <c r="B38" s="19" t="s">
        <v>505</v>
      </c>
      <c r="C38" s="18" t="s">
        <v>657</v>
      </c>
      <c r="D38" s="18" t="s">
        <v>128</v>
      </c>
      <c r="E38" s="20">
        <f t="shared" si="0"/>
        <v>0</v>
      </c>
      <c r="F38" s="20">
        <f t="shared" si="1"/>
        <v>0</v>
      </c>
      <c r="G38" s="20">
        <f>일위대가목록!F190</f>
        <v>0</v>
      </c>
      <c r="H38" s="20">
        <f t="shared" si="2"/>
        <v>0</v>
      </c>
      <c r="I38" s="20">
        <f>일위대가목록!G190</f>
        <v>0</v>
      </c>
      <c r="J38" s="20">
        <f t="shared" si="3"/>
        <v>0</v>
      </c>
      <c r="K38" s="20">
        <f>일위대가목록!H190</f>
        <v>0</v>
      </c>
      <c r="L38" s="20">
        <f t="shared" si="4"/>
        <v>0</v>
      </c>
      <c r="M38" s="52" t="s">
        <v>603</v>
      </c>
    </row>
    <row r="39" spans="1:13" ht="24.95" customHeight="1">
      <c r="A39" s="19" t="s">
        <v>713</v>
      </c>
      <c r="B39" s="19" t="s">
        <v>56</v>
      </c>
      <c r="C39" s="18" t="s">
        <v>657</v>
      </c>
      <c r="D39" s="18" t="s">
        <v>128</v>
      </c>
      <c r="E39" s="20">
        <f t="shared" si="0"/>
        <v>0</v>
      </c>
      <c r="F39" s="20">
        <f t="shared" si="1"/>
        <v>0</v>
      </c>
      <c r="G39" s="20">
        <f>일위대가목록!F191</f>
        <v>0</v>
      </c>
      <c r="H39" s="20">
        <f t="shared" si="2"/>
        <v>0</v>
      </c>
      <c r="I39" s="20">
        <f>일위대가목록!G191</f>
        <v>0</v>
      </c>
      <c r="J39" s="20">
        <f t="shared" si="3"/>
        <v>0</v>
      </c>
      <c r="K39" s="20">
        <f>일위대가목록!H191</f>
        <v>0</v>
      </c>
      <c r="L39" s="20">
        <f t="shared" si="4"/>
        <v>0</v>
      </c>
      <c r="M39" s="52" t="s">
        <v>603</v>
      </c>
    </row>
    <row r="40" spans="1:13" ht="24.95" customHeight="1">
      <c r="A40" s="19" t="s">
        <v>713</v>
      </c>
      <c r="B40" s="19" t="s">
        <v>276</v>
      </c>
      <c r="C40" s="18" t="s">
        <v>657</v>
      </c>
      <c r="D40" s="18" t="s">
        <v>128</v>
      </c>
      <c r="E40" s="20">
        <f t="shared" si="0"/>
        <v>0</v>
      </c>
      <c r="F40" s="20">
        <f t="shared" si="1"/>
        <v>0</v>
      </c>
      <c r="G40" s="20">
        <f>일위대가목록!F192</f>
        <v>0</v>
      </c>
      <c r="H40" s="20">
        <f t="shared" si="2"/>
        <v>0</v>
      </c>
      <c r="I40" s="20">
        <f>일위대가목록!G192</f>
        <v>0</v>
      </c>
      <c r="J40" s="20">
        <f t="shared" si="3"/>
        <v>0</v>
      </c>
      <c r="K40" s="20">
        <f>일위대가목록!H192</f>
        <v>0</v>
      </c>
      <c r="L40" s="20">
        <f t="shared" si="4"/>
        <v>0</v>
      </c>
      <c r="M40" s="52" t="s">
        <v>603</v>
      </c>
    </row>
    <row r="41" spans="1:13" ht="24.95" customHeight="1">
      <c r="A41" s="19" t="s">
        <v>713</v>
      </c>
      <c r="B41" s="19" t="s">
        <v>532</v>
      </c>
      <c r="C41" s="18" t="s">
        <v>657</v>
      </c>
      <c r="D41" s="18" t="s">
        <v>128</v>
      </c>
      <c r="E41" s="20">
        <f t="shared" si="0"/>
        <v>0</v>
      </c>
      <c r="F41" s="20">
        <f t="shared" si="1"/>
        <v>0</v>
      </c>
      <c r="G41" s="20">
        <f>일위대가목록!F193</f>
        <v>0</v>
      </c>
      <c r="H41" s="20">
        <f t="shared" si="2"/>
        <v>0</v>
      </c>
      <c r="I41" s="20">
        <f>일위대가목록!G193</f>
        <v>0</v>
      </c>
      <c r="J41" s="20">
        <f t="shared" si="3"/>
        <v>0</v>
      </c>
      <c r="K41" s="20">
        <f>일위대가목록!H193</f>
        <v>0</v>
      </c>
      <c r="L41" s="20">
        <f t="shared" si="4"/>
        <v>0</v>
      </c>
      <c r="M41" s="52" t="s">
        <v>603</v>
      </c>
    </row>
    <row r="42" spans="1:13" ht="24.95" customHeight="1">
      <c r="A42" s="19" t="s">
        <v>713</v>
      </c>
      <c r="B42" s="19" t="s">
        <v>577</v>
      </c>
      <c r="C42" s="18" t="s">
        <v>657</v>
      </c>
      <c r="D42" s="18" t="s">
        <v>128</v>
      </c>
      <c r="E42" s="20">
        <f t="shared" si="0"/>
        <v>0</v>
      </c>
      <c r="F42" s="20">
        <f t="shared" si="1"/>
        <v>0</v>
      </c>
      <c r="G42" s="20">
        <f>일위대가목록!F194</f>
        <v>0</v>
      </c>
      <c r="H42" s="20">
        <f t="shared" si="2"/>
        <v>0</v>
      </c>
      <c r="I42" s="20">
        <f>일위대가목록!G194</f>
        <v>0</v>
      </c>
      <c r="J42" s="20">
        <f t="shared" si="3"/>
        <v>0</v>
      </c>
      <c r="K42" s="20">
        <f>일위대가목록!H194</f>
        <v>0</v>
      </c>
      <c r="L42" s="20">
        <f t="shared" si="4"/>
        <v>0</v>
      </c>
      <c r="M42" s="52" t="s">
        <v>603</v>
      </c>
    </row>
    <row r="43" spans="1:13" ht="24.95" customHeight="1">
      <c r="A43" s="19" t="s">
        <v>713</v>
      </c>
      <c r="B43" s="19" t="s">
        <v>321</v>
      </c>
      <c r="C43" s="18" t="s">
        <v>657</v>
      </c>
      <c r="D43" s="18" t="s">
        <v>128</v>
      </c>
      <c r="E43" s="20">
        <f t="shared" si="0"/>
        <v>0</v>
      </c>
      <c r="F43" s="20">
        <f t="shared" si="1"/>
        <v>0</v>
      </c>
      <c r="G43" s="20">
        <f>일위대가목록!F195</f>
        <v>0</v>
      </c>
      <c r="H43" s="20">
        <f t="shared" si="2"/>
        <v>0</v>
      </c>
      <c r="I43" s="20">
        <f>일위대가목록!G195</f>
        <v>0</v>
      </c>
      <c r="J43" s="20">
        <f t="shared" si="3"/>
        <v>0</v>
      </c>
      <c r="K43" s="20">
        <f>일위대가목록!H195</f>
        <v>0</v>
      </c>
      <c r="L43" s="20">
        <f t="shared" si="4"/>
        <v>0</v>
      </c>
      <c r="M43" s="52" t="s">
        <v>603</v>
      </c>
    </row>
    <row r="44" spans="1:13" ht="24.95" customHeight="1">
      <c r="A44" s="19" t="s">
        <v>713</v>
      </c>
      <c r="B44" s="19" t="s">
        <v>183</v>
      </c>
      <c r="C44" s="18" t="s">
        <v>657</v>
      </c>
      <c r="D44" s="18" t="s">
        <v>128</v>
      </c>
      <c r="E44" s="20">
        <f t="shared" si="0"/>
        <v>0</v>
      </c>
      <c r="F44" s="20">
        <f t="shared" si="1"/>
        <v>0</v>
      </c>
      <c r="G44" s="20">
        <f>일위대가목록!F196</f>
        <v>0</v>
      </c>
      <c r="H44" s="20">
        <f t="shared" si="2"/>
        <v>0</v>
      </c>
      <c r="I44" s="20">
        <f>일위대가목록!G196</f>
        <v>0</v>
      </c>
      <c r="J44" s="20">
        <f t="shared" si="3"/>
        <v>0</v>
      </c>
      <c r="K44" s="20">
        <f>일위대가목록!H196</f>
        <v>0</v>
      </c>
      <c r="L44" s="20">
        <f t="shared" si="4"/>
        <v>0</v>
      </c>
      <c r="M44" s="52" t="s">
        <v>603</v>
      </c>
    </row>
    <row r="45" spans="1:13" ht="24.95" customHeight="1">
      <c r="A45" s="19" t="s">
        <v>713</v>
      </c>
      <c r="B45" s="19" t="s">
        <v>160</v>
      </c>
      <c r="C45" s="18" t="s">
        <v>657</v>
      </c>
      <c r="D45" s="18" t="s">
        <v>128</v>
      </c>
      <c r="E45" s="20">
        <f t="shared" si="0"/>
        <v>0</v>
      </c>
      <c r="F45" s="20">
        <f t="shared" si="1"/>
        <v>0</v>
      </c>
      <c r="G45" s="20">
        <f>일위대가목록!F197</f>
        <v>0</v>
      </c>
      <c r="H45" s="20">
        <f t="shared" si="2"/>
        <v>0</v>
      </c>
      <c r="I45" s="20">
        <f>일위대가목록!G197</f>
        <v>0</v>
      </c>
      <c r="J45" s="20">
        <f t="shared" si="3"/>
        <v>0</v>
      </c>
      <c r="K45" s="20">
        <f>일위대가목록!H197</f>
        <v>0</v>
      </c>
      <c r="L45" s="20">
        <f t="shared" si="4"/>
        <v>0</v>
      </c>
      <c r="M45" s="52" t="s">
        <v>603</v>
      </c>
    </row>
    <row r="46" spans="1:13" ht="24.95" customHeight="1">
      <c r="A46" s="19" t="s">
        <v>713</v>
      </c>
      <c r="B46" s="19" t="s">
        <v>354</v>
      </c>
      <c r="C46" s="18" t="s">
        <v>657</v>
      </c>
      <c r="D46" s="18" t="s">
        <v>128</v>
      </c>
      <c r="E46" s="20">
        <f t="shared" si="0"/>
        <v>0</v>
      </c>
      <c r="F46" s="20">
        <f t="shared" si="1"/>
        <v>0</v>
      </c>
      <c r="G46" s="20">
        <f>일위대가목록!F198</f>
        <v>0</v>
      </c>
      <c r="H46" s="20">
        <f t="shared" si="2"/>
        <v>0</v>
      </c>
      <c r="I46" s="20">
        <f>일위대가목록!G198</f>
        <v>0</v>
      </c>
      <c r="J46" s="20">
        <f t="shared" si="3"/>
        <v>0</v>
      </c>
      <c r="K46" s="20">
        <f>일위대가목록!H198</f>
        <v>0</v>
      </c>
      <c r="L46" s="20">
        <f t="shared" si="4"/>
        <v>0</v>
      </c>
      <c r="M46" s="52" t="s">
        <v>603</v>
      </c>
    </row>
    <row r="47" spans="1:13" ht="24.95" customHeight="1">
      <c r="A47" s="19" t="s">
        <v>714</v>
      </c>
      <c r="B47" s="19" t="s">
        <v>80</v>
      </c>
      <c r="C47" s="18" t="s">
        <v>657</v>
      </c>
      <c r="D47" s="18" t="s">
        <v>270</v>
      </c>
      <c r="E47" s="20">
        <f t="shared" si="0"/>
        <v>0</v>
      </c>
      <c r="F47" s="20">
        <f t="shared" si="1"/>
        <v>0</v>
      </c>
      <c r="G47" s="20">
        <f>일위대가목록!F14</f>
        <v>0</v>
      </c>
      <c r="H47" s="20">
        <f t="shared" si="2"/>
        <v>0</v>
      </c>
      <c r="I47" s="20">
        <f>일위대가목록!G14</f>
        <v>0</v>
      </c>
      <c r="J47" s="20">
        <f t="shared" si="3"/>
        <v>0</v>
      </c>
      <c r="K47" s="20">
        <f>일위대가목록!H14</f>
        <v>0</v>
      </c>
      <c r="L47" s="20">
        <f t="shared" si="4"/>
        <v>0</v>
      </c>
      <c r="M47" s="52" t="s">
        <v>603</v>
      </c>
    </row>
    <row r="48" spans="1:13" ht="24.95" customHeight="1">
      <c r="A48" s="19" t="s">
        <v>714</v>
      </c>
      <c r="B48" s="19" t="s">
        <v>124</v>
      </c>
      <c r="C48" s="18" t="s">
        <v>657</v>
      </c>
      <c r="D48" s="18" t="s">
        <v>270</v>
      </c>
      <c r="E48" s="20">
        <f t="shared" si="0"/>
        <v>0</v>
      </c>
      <c r="F48" s="20">
        <f t="shared" si="1"/>
        <v>0</v>
      </c>
      <c r="G48" s="20">
        <f>일위대가목록!F15</f>
        <v>0</v>
      </c>
      <c r="H48" s="20">
        <f t="shared" si="2"/>
        <v>0</v>
      </c>
      <c r="I48" s="20">
        <f>일위대가목록!G15</f>
        <v>0</v>
      </c>
      <c r="J48" s="20">
        <f t="shared" si="3"/>
        <v>0</v>
      </c>
      <c r="K48" s="20">
        <f>일위대가목록!H15</f>
        <v>0</v>
      </c>
      <c r="L48" s="20">
        <f t="shared" si="4"/>
        <v>0</v>
      </c>
      <c r="M48" s="52" t="s">
        <v>603</v>
      </c>
    </row>
    <row r="49" spans="1:13" ht="24.95" customHeight="1">
      <c r="A49" s="19" t="s">
        <v>714</v>
      </c>
      <c r="B49" s="19" t="s">
        <v>132</v>
      </c>
      <c r="C49" s="18" t="s">
        <v>657</v>
      </c>
      <c r="D49" s="18" t="s">
        <v>270</v>
      </c>
      <c r="E49" s="20">
        <f t="shared" si="0"/>
        <v>0</v>
      </c>
      <c r="F49" s="20">
        <f t="shared" si="1"/>
        <v>0</v>
      </c>
      <c r="G49" s="20">
        <f>일위대가목록!F16</f>
        <v>0</v>
      </c>
      <c r="H49" s="20">
        <f t="shared" si="2"/>
        <v>0</v>
      </c>
      <c r="I49" s="20">
        <f>일위대가목록!G16</f>
        <v>0</v>
      </c>
      <c r="J49" s="20">
        <f t="shared" si="3"/>
        <v>0</v>
      </c>
      <c r="K49" s="20">
        <f>일위대가목록!H16</f>
        <v>0</v>
      </c>
      <c r="L49" s="20">
        <f t="shared" si="4"/>
        <v>0</v>
      </c>
      <c r="M49" s="52" t="s">
        <v>603</v>
      </c>
    </row>
    <row r="50" spans="1:13" ht="24.95" customHeight="1">
      <c r="A50" s="19" t="s">
        <v>715</v>
      </c>
      <c r="B50" s="19" t="s">
        <v>80</v>
      </c>
      <c r="C50" s="18" t="s">
        <v>657</v>
      </c>
      <c r="D50" s="18" t="s">
        <v>270</v>
      </c>
      <c r="E50" s="20">
        <f t="shared" si="0"/>
        <v>0</v>
      </c>
      <c r="F50" s="20">
        <f t="shared" si="1"/>
        <v>0</v>
      </c>
      <c r="G50" s="20">
        <f>일위대가목록!F17</f>
        <v>0</v>
      </c>
      <c r="H50" s="20">
        <f t="shared" si="2"/>
        <v>0</v>
      </c>
      <c r="I50" s="20">
        <f>일위대가목록!G17</f>
        <v>0</v>
      </c>
      <c r="J50" s="20">
        <f t="shared" si="3"/>
        <v>0</v>
      </c>
      <c r="K50" s="20">
        <f>일위대가목록!H17</f>
        <v>0</v>
      </c>
      <c r="L50" s="20">
        <f t="shared" si="4"/>
        <v>0</v>
      </c>
      <c r="M50" s="52" t="s">
        <v>603</v>
      </c>
    </row>
    <row r="51" spans="1:13" ht="24.95" customHeight="1">
      <c r="A51" s="19" t="s">
        <v>715</v>
      </c>
      <c r="B51" s="19" t="s">
        <v>124</v>
      </c>
      <c r="C51" s="18" t="s">
        <v>657</v>
      </c>
      <c r="D51" s="18" t="s">
        <v>270</v>
      </c>
      <c r="E51" s="20">
        <f t="shared" si="0"/>
        <v>0</v>
      </c>
      <c r="F51" s="20">
        <f t="shared" si="1"/>
        <v>0</v>
      </c>
      <c r="G51" s="20">
        <f>일위대가목록!F18</f>
        <v>0</v>
      </c>
      <c r="H51" s="20">
        <f t="shared" si="2"/>
        <v>0</v>
      </c>
      <c r="I51" s="20">
        <f>일위대가목록!G18</f>
        <v>0</v>
      </c>
      <c r="J51" s="20">
        <f t="shared" si="3"/>
        <v>0</v>
      </c>
      <c r="K51" s="20">
        <f>일위대가목록!H18</f>
        <v>0</v>
      </c>
      <c r="L51" s="20">
        <f t="shared" si="4"/>
        <v>0</v>
      </c>
      <c r="M51" s="52" t="s">
        <v>603</v>
      </c>
    </row>
    <row r="52" spans="1:13" ht="24.95" customHeight="1">
      <c r="A52" s="19" t="s">
        <v>715</v>
      </c>
      <c r="B52" s="19" t="s">
        <v>132</v>
      </c>
      <c r="C52" s="18" t="s">
        <v>657</v>
      </c>
      <c r="D52" s="18" t="s">
        <v>270</v>
      </c>
      <c r="E52" s="20">
        <f t="shared" si="0"/>
        <v>0</v>
      </c>
      <c r="F52" s="20">
        <f t="shared" si="1"/>
        <v>0</v>
      </c>
      <c r="G52" s="20">
        <f>일위대가목록!F19</f>
        <v>0</v>
      </c>
      <c r="H52" s="20">
        <f t="shared" si="2"/>
        <v>0</v>
      </c>
      <c r="I52" s="20">
        <f>일위대가목록!G19</f>
        <v>0</v>
      </c>
      <c r="J52" s="20">
        <f t="shared" si="3"/>
        <v>0</v>
      </c>
      <c r="K52" s="20">
        <f>일위대가목록!H19</f>
        <v>0</v>
      </c>
      <c r="L52" s="20">
        <f t="shared" si="4"/>
        <v>0</v>
      </c>
      <c r="M52" s="52" t="s">
        <v>603</v>
      </c>
    </row>
    <row r="53" spans="1:13" ht="24.95" customHeight="1">
      <c r="A53" s="19" t="s">
        <v>716</v>
      </c>
      <c r="B53" s="19" t="s">
        <v>514</v>
      </c>
      <c r="C53" s="18" t="s">
        <v>657</v>
      </c>
      <c r="D53" s="18" t="s">
        <v>270</v>
      </c>
      <c r="E53" s="20">
        <f t="shared" si="0"/>
        <v>0</v>
      </c>
      <c r="F53" s="20">
        <f t="shared" si="1"/>
        <v>0</v>
      </c>
      <c r="G53" s="20">
        <f>일위대가목록!F20</f>
        <v>0</v>
      </c>
      <c r="H53" s="20">
        <f t="shared" si="2"/>
        <v>0</v>
      </c>
      <c r="I53" s="20">
        <f>일위대가목록!G20</f>
        <v>0</v>
      </c>
      <c r="J53" s="20">
        <f t="shared" si="3"/>
        <v>0</v>
      </c>
      <c r="K53" s="20">
        <f>일위대가목록!H20</f>
        <v>0</v>
      </c>
      <c r="L53" s="20">
        <f t="shared" si="4"/>
        <v>0</v>
      </c>
      <c r="M53" s="52" t="s">
        <v>603</v>
      </c>
    </row>
    <row r="54" spans="1:13" ht="24.95" customHeight="1">
      <c r="A54" s="19" t="s">
        <v>716</v>
      </c>
      <c r="B54" s="19" t="s">
        <v>441</v>
      </c>
      <c r="C54" s="18" t="s">
        <v>657</v>
      </c>
      <c r="D54" s="18" t="s">
        <v>270</v>
      </c>
      <c r="E54" s="20">
        <f t="shared" si="0"/>
        <v>0</v>
      </c>
      <c r="F54" s="20">
        <f t="shared" si="1"/>
        <v>0</v>
      </c>
      <c r="G54" s="20">
        <f>일위대가목록!F21</f>
        <v>0</v>
      </c>
      <c r="H54" s="20">
        <f t="shared" si="2"/>
        <v>0</v>
      </c>
      <c r="I54" s="20">
        <f>일위대가목록!G21</f>
        <v>0</v>
      </c>
      <c r="J54" s="20">
        <f t="shared" si="3"/>
        <v>0</v>
      </c>
      <c r="K54" s="20">
        <f>일위대가목록!H21</f>
        <v>0</v>
      </c>
      <c r="L54" s="20">
        <f t="shared" si="4"/>
        <v>0</v>
      </c>
      <c r="M54" s="52" t="s">
        <v>603</v>
      </c>
    </row>
    <row r="55" spans="1:13" ht="24.95" customHeight="1">
      <c r="A55" s="19" t="s">
        <v>716</v>
      </c>
      <c r="B55" s="19" t="s">
        <v>410</v>
      </c>
      <c r="C55" s="18" t="s">
        <v>657</v>
      </c>
      <c r="D55" s="18" t="s">
        <v>270</v>
      </c>
      <c r="E55" s="20">
        <f t="shared" si="0"/>
        <v>0</v>
      </c>
      <c r="F55" s="20">
        <f t="shared" si="1"/>
        <v>0</v>
      </c>
      <c r="G55" s="20">
        <f>일위대가목록!F22</f>
        <v>0</v>
      </c>
      <c r="H55" s="20">
        <f t="shared" si="2"/>
        <v>0</v>
      </c>
      <c r="I55" s="20">
        <f>일위대가목록!G22</f>
        <v>0</v>
      </c>
      <c r="J55" s="20">
        <f t="shared" si="3"/>
        <v>0</v>
      </c>
      <c r="K55" s="20">
        <f>일위대가목록!H22</f>
        <v>0</v>
      </c>
      <c r="L55" s="20">
        <f t="shared" si="4"/>
        <v>0</v>
      </c>
      <c r="M55" s="52" t="s">
        <v>603</v>
      </c>
    </row>
    <row r="56" spans="1:13" ht="24.95" customHeight="1">
      <c r="A56" s="19" t="s">
        <v>717</v>
      </c>
      <c r="B56" s="19" t="s">
        <v>42</v>
      </c>
      <c r="C56" s="18" t="s">
        <v>657</v>
      </c>
      <c r="D56" s="18" t="s">
        <v>380</v>
      </c>
      <c r="E56" s="20">
        <f t="shared" si="0"/>
        <v>0</v>
      </c>
      <c r="F56" s="20">
        <f t="shared" si="1"/>
        <v>0</v>
      </c>
      <c r="G56" s="20">
        <f>일위대가목록!F23</f>
        <v>0</v>
      </c>
      <c r="H56" s="20">
        <f t="shared" si="2"/>
        <v>0</v>
      </c>
      <c r="I56" s="20">
        <f>일위대가목록!G23</f>
        <v>0</v>
      </c>
      <c r="J56" s="20">
        <f t="shared" si="3"/>
        <v>0</v>
      </c>
      <c r="K56" s="20">
        <f>일위대가목록!H23</f>
        <v>0</v>
      </c>
      <c r="L56" s="20">
        <f t="shared" si="4"/>
        <v>0</v>
      </c>
      <c r="M56" s="52" t="s">
        <v>603</v>
      </c>
    </row>
    <row r="57" spans="1:13" ht="24.95" customHeight="1">
      <c r="A57" s="19" t="s">
        <v>717</v>
      </c>
      <c r="B57" s="19" t="s">
        <v>411</v>
      </c>
      <c r="C57" s="18" t="s">
        <v>657</v>
      </c>
      <c r="D57" s="18" t="s">
        <v>380</v>
      </c>
      <c r="E57" s="20">
        <f t="shared" si="0"/>
        <v>0</v>
      </c>
      <c r="F57" s="20">
        <f t="shared" si="1"/>
        <v>0</v>
      </c>
      <c r="G57" s="20">
        <f>일위대가목록!F24</f>
        <v>0</v>
      </c>
      <c r="H57" s="20">
        <f t="shared" si="2"/>
        <v>0</v>
      </c>
      <c r="I57" s="20">
        <f>일위대가목록!G24</f>
        <v>0</v>
      </c>
      <c r="J57" s="20">
        <f t="shared" si="3"/>
        <v>0</v>
      </c>
      <c r="K57" s="20">
        <f>일위대가목록!H24</f>
        <v>0</v>
      </c>
      <c r="L57" s="20">
        <f t="shared" si="4"/>
        <v>0</v>
      </c>
      <c r="M57" s="52" t="s">
        <v>603</v>
      </c>
    </row>
    <row r="58" spans="1:13" ht="24.95" customHeight="1">
      <c r="A58" s="19" t="s">
        <v>717</v>
      </c>
      <c r="B58" s="19" t="s">
        <v>565</v>
      </c>
      <c r="C58" s="18" t="s">
        <v>657</v>
      </c>
      <c r="D58" s="18" t="s">
        <v>380</v>
      </c>
      <c r="E58" s="20">
        <f t="shared" si="0"/>
        <v>0</v>
      </c>
      <c r="F58" s="20">
        <f t="shared" si="1"/>
        <v>0</v>
      </c>
      <c r="G58" s="20">
        <f>일위대가목록!F25</f>
        <v>0</v>
      </c>
      <c r="H58" s="20">
        <f t="shared" si="2"/>
        <v>0</v>
      </c>
      <c r="I58" s="20">
        <f>일위대가목록!G25</f>
        <v>0</v>
      </c>
      <c r="J58" s="20">
        <f t="shared" si="3"/>
        <v>0</v>
      </c>
      <c r="K58" s="20">
        <f>일위대가목록!H25</f>
        <v>0</v>
      </c>
      <c r="L58" s="20">
        <f t="shared" si="4"/>
        <v>0</v>
      </c>
      <c r="M58" s="52" t="s">
        <v>603</v>
      </c>
    </row>
    <row r="59" spans="1:13" ht="24.95" customHeight="1">
      <c r="A59" s="19" t="s">
        <v>717</v>
      </c>
      <c r="B59" s="19" t="s">
        <v>87</v>
      </c>
      <c r="C59" s="18" t="s">
        <v>657</v>
      </c>
      <c r="D59" s="18" t="s">
        <v>380</v>
      </c>
      <c r="E59" s="20">
        <f t="shared" si="0"/>
        <v>0</v>
      </c>
      <c r="F59" s="20">
        <f t="shared" si="1"/>
        <v>0</v>
      </c>
      <c r="G59" s="20">
        <f>일위대가목록!F26</f>
        <v>0</v>
      </c>
      <c r="H59" s="20">
        <f t="shared" si="2"/>
        <v>0</v>
      </c>
      <c r="I59" s="20">
        <f>일위대가목록!G26</f>
        <v>0</v>
      </c>
      <c r="J59" s="20">
        <f t="shared" si="3"/>
        <v>0</v>
      </c>
      <c r="K59" s="20">
        <f>일위대가목록!H26</f>
        <v>0</v>
      </c>
      <c r="L59" s="20">
        <f t="shared" si="4"/>
        <v>0</v>
      </c>
      <c r="M59" s="52" t="s">
        <v>603</v>
      </c>
    </row>
    <row r="60" spans="1:13" ht="24.95" customHeight="1">
      <c r="A60" s="19" t="s">
        <v>717</v>
      </c>
      <c r="B60" s="19" t="s">
        <v>7</v>
      </c>
      <c r="C60" s="18" t="s">
        <v>657</v>
      </c>
      <c r="D60" s="18" t="s">
        <v>380</v>
      </c>
      <c r="E60" s="20">
        <f t="shared" si="0"/>
        <v>0</v>
      </c>
      <c r="F60" s="20">
        <f t="shared" si="1"/>
        <v>0</v>
      </c>
      <c r="G60" s="20">
        <f>일위대가목록!F27</f>
        <v>0</v>
      </c>
      <c r="H60" s="20">
        <f t="shared" si="2"/>
        <v>0</v>
      </c>
      <c r="I60" s="20">
        <f>일위대가목록!G27</f>
        <v>0</v>
      </c>
      <c r="J60" s="20">
        <f t="shared" si="3"/>
        <v>0</v>
      </c>
      <c r="K60" s="20">
        <f>일위대가목록!H27</f>
        <v>0</v>
      </c>
      <c r="L60" s="20">
        <f t="shared" si="4"/>
        <v>0</v>
      </c>
      <c r="M60" s="52" t="s">
        <v>603</v>
      </c>
    </row>
    <row r="61" spans="1:13" ht="24.95" customHeight="1">
      <c r="A61" s="19" t="s">
        <v>717</v>
      </c>
      <c r="B61" s="19" t="s">
        <v>39</v>
      </c>
      <c r="C61" s="18" t="s">
        <v>657</v>
      </c>
      <c r="D61" s="18" t="s">
        <v>380</v>
      </c>
      <c r="E61" s="20">
        <f t="shared" si="0"/>
        <v>0</v>
      </c>
      <c r="F61" s="20">
        <f t="shared" si="1"/>
        <v>0</v>
      </c>
      <c r="G61" s="20">
        <f>일위대가목록!F28</f>
        <v>0</v>
      </c>
      <c r="H61" s="20">
        <f t="shared" si="2"/>
        <v>0</v>
      </c>
      <c r="I61" s="20">
        <f>일위대가목록!G28</f>
        <v>0</v>
      </c>
      <c r="J61" s="20">
        <f t="shared" si="3"/>
        <v>0</v>
      </c>
      <c r="K61" s="20">
        <f>일위대가목록!H28</f>
        <v>0</v>
      </c>
      <c r="L61" s="20">
        <f t="shared" si="4"/>
        <v>0</v>
      </c>
      <c r="M61" s="52" t="s">
        <v>603</v>
      </c>
    </row>
    <row r="62" spans="1:13" ht="24.95" customHeight="1">
      <c r="A62" s="19" t="s">
        <v>717</v>
      </c>
      <c r="B62" s="19" t="s">
        <v>295</v>
      </c>
      <c r="C62" s="18" t="s">
        <v>657</v>
      </c>
      <c r="D62" s="18" t="s">
        <v>380</v>
      </c>
      <c r="E62" s="20">
        <f t="shared" si="0"/>
        <v>0</v>
      </c>
      <c r="F62" s="20">
        <f t="shared" si="1"/>
        <v>0</v>
      </c>
      <c r="G62" s="20">
        <f>일위대가목록!F29</f>
        <v>0</v>
      </c>
      <c r="H62" s="20">
        <f t="shared" si="2"/>
        <v>0</v>
      </c>
      <c r="I62" s="20">
        <f>일위대가목록!G29</f>
        <v>0</v>
      </c>
      <c r="J62" s="20">
        <f t="shared" si="3"/>
        <v>0</v>
      </c>
      <c r="K62" s="20">
        <f>일위대가목록!H29</f>
        <v>0</v>
      </c>
      <c r="L62" s="20">
        <f t="shared" si="4"/>
        <v>0</v>
      </c>
      <c r="M62" s="52" t="s">
        <v>603</v>
      </c>
    </row>
    <row r="63" spans="1:13" ht="24.95" customHeight="1">
      <c r="A63" s="19" t="s">
        <v>718</v>
      </c>
      <c r="B63" s="19" t="s">
        <v>248</v>
      </c>
      <c r="C63" s="18" t="s">
        <v>657</v>
      </c>
      <c r="D63" s="18" t="s">
        <v>294</v>
      </c>
      <c r="E63" s="20">
        <f t="shared" si="0"/>
        <v>0</v>
      </c>
      <c r="F63" s="20">
        <f t="shared" si="1"/>
        <v>0</v>
      </c>
      <c r="G63" s="20">
        <f>일위대가목록!F30</f>
        <v>0</v>
      </c>
      <c r="H63" s="20">
        <f t="shared" si="2"/>
        <v>0</v>
      </c>
      <c r="I63" s="20">
        <f>일위대가목록!G30</f>
        <v>0</v>
      </c>
      <c r="J63" s="20">
        <f t="shared" si="3"/>
        <v>0</v>
      </c>
      <c r="K63" s="20">
        <f>일위대가목록!H30</f>
        <v>0</v>
      </c>
      <c r="L63" s="20">
        <f t="shared" si="4"/>
        <v>0</v>
      </c>
      <c r="M63" s="52" t="s">
        <v>603</v>
      </c>
    </row>
    <row r="64" spans="1:13" ht="24.95" customHeight="1">
      <c r="A64" s="19" t="s">
        <v>719</v>
      </c>
      <c r="B64" s="19" t="s">
        <v>248</v>
      </c>
      <c r="C64" s="18" t="s">
        <v>657</v>
      </c>
      <c r="D64" s="18" t="s">
        <v>380</v>
      </c>
      <c r="E64" s="20">
        <f t="shared" si="0"/>
        <v>0</v>
      </c>
      <c r="F64" s="20">
        <f t="shared" si="1"/>
        <v>0</v>
      </c>
      <c r="G64" s="20">
        <f>일위대가목록!F31</f>
        <v>0</v>
      </c>
      <c r="H64" s="20">
        <f t="shared" si="2"/>
        <v>0</v>
      </c>
      <c r="I64" s="20">
        <f>일위대가목록!G31</f>
        <v>0</v>
      </c>
      <c r="J64" s="20">
        <f t="shared" si="3"/>
        <v>0</v>
      </c>
      <c r="K64" s="20">
        <f>일위대가목록!H31</f>
        <v>0</v>
      </c>
      <c r="L64" s="20">
        <f t="shared" si="4"/>
        <v>0</v>
      </c>
      <c r="M64" s="52" t="s">
        <v>603</v>
      </c>
    </row>
    <row r="65" spans="1:13" ht="24.95" customHeight="1">
      <c r="A65" s="19" t="s">
        <v>719</v>
      </c>
      <c r="B65" s="19" t="s">
        <v>534</v>
      </c>
      <c r="C65" s="18" t="s">
        <v>657</v>
      </c>
      <c r="D65" s="18" t="s">
        <v>294</v>
      </c>
      <c r="E65" s="20">
        <f t="shared" si="0"/>
        <v>0</v>
      </c>
      <c r="F65" s="20">
        <f t="shared" si="1"/>
        <v>0</v>
      </c>
      <c r="G65" s="20">
        <f>일위대가목록!F32</f>
        <v>0</v>
      </c>
      <c r="H65" s="20">
        <f t="shared" si="2"/>
        <v>0</v>
      </c>
      <c r="I65" s="20">
        <f>일위대가목록!G32</f>
        <v>0</v>
      </c>
      <c r="J65" s="20">
        <f t="shared" si="3"/>
        <v>0</v>
      </c>
      <c r="K65" s="20">
        <f>일위대가목록!H32</f>
        <v>0</v>
      </c>
      <c r="L65" s="20">
        <f t="shared" si="4"/>
        <v>0</v>
      </c>
      <c r="M65" s="52" t="s">
        <v>603</v>
      </c>
    </row>
    <row r="66" spans="1:13" ht="24.95" customHeight="1">
      <c r="A66" s="19" t="s">
        <v>719</v>
      </c>
      <c r="B66" s="19" t="s">
        <v>534</v>
      </c>
      <c r="C66" s="18" t="s">
        <v>657</v>
      </c>
      <c r="D66" s="18" t="s">
        <v>380</v>
      </c>
      <c r="E66" s="20">
        <f t="shared" si="0"/>
        <v>0</v>
      </c>
      <c r="F66" s="20">
        <f t="shared" si="1"/>
        <v>0</v>
      </c>
      <c r="G66" s="20">
        <f>일위대가목록!F33</f>
        <v>0</v>
      </c>
      <c r="H66" s="20">
        <f t="shared" si="2"/>
        <v>0</v>
      </c>
      <c r="I66" s="20">
        <f>일위대가목록!G33</f>
        <v>0</v>
      </c>
      <c r="J66" s="20">
        <f t="shared" si="3"/>
        <v>0</v>
      </c>
      <c r="K66" s="20">
        <f>일위대가목록!H33</f>
        <v>0</v>
      </c>
      <c r="L66" s="20">
        <f t="shared" si="4"/>
        <v>0</v>
      </c>
      <c r="M66" s="52" t="s">
        <v>603</v>
      </c>
    </row>
    <row r="67" spans="1:13" ht="24.95" customHeight="1">
      <c r="A67" s="19" t="s">
        <v>720</v>
      </c>
      <c r="B67" s="19" t="s">
        <v>189</v>
      </c>
      <c r="C67" s="18" t="s">
        <v>657</v>
      </c>
      <c r="D67" s="18" t="s">
        <v>380</v>
      </c>
      <c r="E67" s="20">
        <f t="shared" si="0"/>
        <v>0</v>
      </c>
      <c r="F67" s="20">
        <f t="shared" ref="F67:F131" si="5">H67+J67+L67</f>
        <v>0</v>
      </c>
      <c r="G67" s="20">
        <f>일위대가목록!F199</f>
        <v>0</v>
      </c>
      <c r="H67" s="20">
        <f t="shared" si="2"/>
        <v>0</v>
      </c>
      <c r="I67" s="20">
        <f>일위대가목록!G199</f>
        <v>0</v>
      </c>
      <c r="J67" s="20">
        <f t="shared" si="3"/>
        <v>0</v>
      </c>
      <c r="K67" s="20">
        <f>일위대가목록!H199</f>
        <v>0</v>
      </c>
      <c r="L67" s="20">
        <f t="shared" si="4"/>
        <v>0</v>
      </c>
      <c r="M67" s="52" t="s">
        <v>603</v>
      </c>
    </row>
    <row r="68" spans="1:13" ht="24.95" customHeight="1">
      <c r="A68" s="19" t="s">
        <v>720</v>
      </c>
      <c r="B68" s="19" t="s">
        <v>186</v>
      </c>
      <c r="C68" s="18" t="s">
        <v>657</v>
      </c>
      <c r="D68" s="18" t="s">
        <v>380</v>
      </c>
      <c r="E68" s="20">
        <f t="shared" ref="E68:E132" si="6">G68+I68+K68</f>
        <v>0</v>
      </c>
      <c r="F68" s="20">
        <f t="shared" si="5"/>
        <v>0</v>
      </c>
      <c r="G68" s="20">
        <f>일위대가목록!F200</f>
        <v>0</v>
      </c>
      <c r="H68" s="20">
        <f t="shared" si="2"/>
        <v>0</v>
      </c>
      <c r="I68" s="20">
        <f>일위대가목록!G200</f>
        <v>0</v>
      </c>
      <c r="J68" s="20">
        <f t="shared" si="3"/>
        <v>0</v>
      </c>
      <c r="K68" s="20">
        <f>일위대가목록!H200</f>
        <v>0</v>
      </c>
      <c r="L68" s="20">
        <f t="shared" si="4"/>
        <v>0</v>
      </c>
      <c r="M68" s="52" t="s">
        <v>603</v>
      </c>
    </row>
    <row r="69" spans="1:13" ht="24.95" customHeight="1">
      <c r="A69" s="19" t="s">
        <v>720</v>
      </c>
      <c r="B69" s="19" t="s">
        <v>299</v>
      </c>
      <c r="C69" s="18" t="s">
        <v>657</v>
      </c>
      <c r="D69" s="18" t="s">
        <v>380</v>
      </c>
      <c r="E69" s="20">
        <f t="shared" si="6"/>
        <v>0</v>
      </c>
      <c r="F69" s="20">
        <f t="shared" si="5"/>
        <v>0</v>
      </c>
      <c r="G69" s="20">
        <f>일위대가목록!F201</f>
        <v>0</v>
      </c>
      <c r="H69" s="20">
        <f t="shared" ref="H69:H133" si="7">TRUNC(G69*C69,0)</f>
        <v>0</v>
      </c>
      <c r="I69" s="20">
        <f>일위대가목록!G201</f>
        <v>0</v>
      </c>
      <c r="J69" s="20">
        <f t="shared" ref="J69:J133" si="8">TRUNC(I69*C69,0)</f>
        <v>0</v>
      </c>
      <c r="K69" s="20">
        <f>일위대가목록!H201</f>
        <v>0</v>
      </c>
      <c r="L69" s="20">
        <f t="shared" ref="L69:L133" si="9">TRUNC(K69*C69,0)</f>
        <v>0</v>
      </c>
      <c r="M69" s="52" t="s">
        <v>603</v>
      </c>
    </row>
    <row r="70" spans="1:13" ht="24.95" customHeight="1">
      <c r="A70" s="19" t="s">
        <v>720</v>
      </c>
      <c r="B70" s="19" t="s">
        <v>484</v>
      </c>
      <c r="C70" s="18" t="s">
        <v>657</v>
      </c>
      <c r="D70" s="18" t="s">
        <v>380</v>
      </c>
      <c r="E70" s="20">
        <f t="shared" si="6"/>
        <v>0</v>
      </c>
      <c r="F70" s="20">
        <f t="shared" si="5"/>
        <v>0</v>
      </c>
      <c r="G70" s="20">
        <f>일위대가목록!F202</f>
        <v>0</v>
      </c>
      <c r="H70" s="20">
        <f t="shared" si="7"/>
        <v>0</v>
      </c>
      <c r="I70" s="20">
        <f>일위대가목록!G202</f>
        <v>0</v>
      </c>
      <c r="J70" s="20">
        <f t="shared" si="8"/>
        <v>0</v>
      </c>
      <c r="K70" s="20">
        <f>일위대가목록!H202</f>
        <v>0</v>
      </c>
      <c r="L70" s="20">
        <f t="shared" si="9"/>
        <v>0</v>
      </c>
      <c r="M70" s="52" t="s">
        <v>603</v>
      </c>
    </row>
    <row r="71" spans="1:13" ht="24.95" customHeight="1">
      <c r="A71" s="19" t="s">
        <v>720</v>
      </c>
      <c r="B71" s="19" t="s">
        <v>522</v>
      </c>
      <c r="C71" s="18" t="s">
        <v>657</v>
      </c>
      <c r="D71" s="18" t="s">
        <v>380</v>
      </c>
      <c r="E71" s="20">
        <f t="shared" si="6"/>
        <v>0</v>
      </c>
      <c r="F71" s="20">
        <f t="shared" si="5"/>
        <v>0</v>
      </c>
      <c r="G71" s="20">
        <f>일위대가목록!F203</f>
        <v>0</v>
      </c>
      <c r="H71" s="20">
        <f t="shared" si="7"/>
        <v>0</v>
      </c>
      <c r="I71" s="20">
        <f>일위대가목록!G203</f>
        <v>0</v>
      </c>
      <c r="J71" s="20">
        <f t="shared" si="8"/>
        <v>0</v>
      </c>
      <c r="K71" s="20">
        <f>일위대가목록!H203</f>
        <v>0</v>
      </c>
      <c r="L71" s="20">
        <f t="shared" si="9"/>
        <v>0</v>
      </c>
      <c r="M71" s="52" t="s">
        <v>603</v>
      </c>
    </row>
    <row r="72" spans="1:13" ht="24.95" customHeight="1">
      <c r="A72" s="19" t="s">
        <v>720</v>
      </c>
      <c r="B72" s="19" t="s">
        <v>538</v>
      </c>
      <c r="C72" s="18" t="s">
        <v>657</v>
      </c>
      <c r="D72" s="18" t="s">
        <v>380</v>
      </c>
      <c r="E72" s="20">
        <f t="shared" si="6"/>
        <v>0</v>
      </c>
      <c r="F72" s="20">
        <f t="shared" si="5"/>
        <v>0</v>
      </c>
      <c r="G72" s="20">
        <f>일위대가목록!F204</f>
        <v>0</v>
      </c>
      <c r="H72" s="20">
        <f t="shared" si="7"/>
        <v>0</v>
      </c>
      <c r="I72" s="20">
        <f>일위대가목록!G204</f>
        <v>0</v>
      </c>
      <c r="J72" s="20">
        <f t="shared" si="8"/>
        <v>0</v>
      </c>
      <c r="K72" s="20">
        <f>일위대가목록!H204</f>
        <v>0</v>
      </c>
      <c r="L72" s="20">
        <f t="shared" si="9"/>
        <v>0</v>
      </c>
      <c r="M72" s="52" t="s">
        <v>603</v>
      </c>
    </row>
    <row r="73" spans="1:13" ht="24.95" customHeight="1">
      <c r="A73" s="19" t="s">
        <v>720</v>
      </c>
      <c r="B73" s="19" t="s">
        <v>555</v>
      </c>
      <c r="C73" s="18" t="s">
        <v>657</v>
      </c>
      <c r="D73" s="18" t="s">
        <v>380</v>
      </c>
      <c r="E73" s="20">
        <f t="shared" si="6"/>
        <v>0</v>
      </c>
      <c r="F73" s="20">
        <f t="shared" si="5"/>
        <v>0</v>
      </c>
      <c r="G73" s="20">
        <f>일위대가목록!F205</f>
        <v>0</v>
      </c>
      <c r="H73" s="20">
        <f t="shared" si="7"/>
        <v>0</v>
      </c>
      <c r="I73" s="20">
        <f>일위대가목록!G205</f>
        <v>0</v>
      </c>
      <c r="J73" s="20">
        <f t="shared" si="8"/>
        <v>0</v>
      </c>
      <c r="K73" s="20">
        <f>일위대가목록!H205</f>
        <v>0</v>
      </c>
      <c r="L73" s="20">
        <f t="shared" si="9"/>
        <v>0</v>
      </c>
      <c r="M73" s="52" t="s">
        <v>603</v>
      </c>
    </row>
    <row r="74" spans="1:13" ht="24.95" customHeight="1">
      <c r="A74" s="19" t="s">
        <v>720</v>
      </c>
      <c r="B74" s="19" t="s">
        <v>356</v>
      </c>
      <c r="C74" s="18" t="s">
        <v>657</v>
      </c>
      <c r="D74" s="18" t="s">
        <v>380</v>
      </c>
      <c r="E74" s="20">
        <f t="shared" si="6"/>
        <v>0</v>
      </c>
      <c r="F74" s="20">
        <f t="shared" si="5"/>
        <v>0</v>
      </c>
      <c r="G74" s="20">
        <f>일위대가목록!F206</f>
        <v>0</v>
      </c>
      <c r="H74" s="20">
        <f t="shared" si="7"/>
        <v>0</v>
      </c>
      <c r="I74" s="20">
        <f>일위대가목록!G206</f>
        <v>0</v>
      </c>
      <c r="J74" s="20">
        <f t="shared" si="8"/>
        <v>0</v>
      </c>
      <c r="K74" s="20">
        <f>일위대가목록!H206</f>
        <v>0</v>
      </c>
      <c r="L74" s="20">
        <f t="shared" si="9"/>
        <v>0</v>
      </c>
      <c r="M74" s="52" t="s">
        <v>603</v>
      </c>
    </row>
    <row r="75" spans="1:13" ht="24.95" customHeight="1">
      <c r="A75" s="19" t="s">
        <v>720</v>
      </c>
      <c r="B75" s="19" t="s">
        <v>392</v>
      </c>
      <c r="C75" s="18" t="s">
        <v>657</v>
      </c>
      <c r="D75" s="18" t="s">
        <v>380</v>
      </c>
      <c r="E75" s="20">
        <f t="shared" si="6"/>
        <v>0</v>
      </c>
      <c r="F75" s="20">
        <f t="shared" si="5"/>
        <v>0</v>
      </c>
      <c r="G75" s="20">
        <f>일위대가목록!F207</f>
        <v>0</v>
      </c>
      <c r="H75" s="20">
        <f t="shared" si="7"/>
        <v>0</v>
      </c>
      <c r="I75" s="20">
        <f>일위대가목록!G207</f>
        <v>0</v>
      </c>
      <c r="J75" s="20">
        <f t="shared" si="8"/>
        <v>0</v>
      </c>
      <c r="K75" s="20">
        <f>일위대가목록!H207</f>
        <v>0</v>
      </c>
      <c r="L75" s="20">
        <f t="shared" si="9"/>
        <v>0</v>
      </c>
      <c r="M75" s="52" t="s">
        <v>603</v>
      </c>
    </row>
    <row r="76" spans="1:13" ht="24.95" customHeight="1">
      <c r="A76" s="19" t="s">
        <v>720</v>
      </c>
      <c r="B76" s="19" t="s">
        <v>143</v>
      </c>
      <c r="C76" s="18" t="s">
        <v>657</v>
      </c>
      <c r="D76" s="18" t="s">
        <v>380</v>
      </c>
      <c r="E76" s="20">
        <f t="shared" si="6"/>
        <v>0</v>
      </c>
      <c r="F76" s="20">
        <f t="shared" si="5"/>
        <v>0</v>
      </c>
      <c r="G76" s="20">
        <f>일위대가목록!F208</f>
        <v>0</v>
      </c>
      <c r="H76" s="20">
        <f t="shared" si="7"/>
        <v>0</v>
      </c>
      <c r="I76" s="20">
        <f>일위대가목록!G208</f>
        <v>0</v>
      </c>
      <c r="J76" s="20">
        <f t="shared" si="8"/>
        <v>0</v>
      </c>
      <c r="K76" s="20">
        <f>일위대가목록!H208</f>
        <v>0</v>
      </c>
      <c r="L76" s="20">
        <f t="shared" si="9"/>
        <v>0</v>
      </c>
      <c r="M76" s="52" t="s">
        <v>603</v>
      </c>
    </row>
    <row r="77" spans="1:13" ht="24.95" customHeight="1">
      <c r="A77" s="19" t="s">
        <v>721</v>
      </c>
      <c r="B77" s="19" t="s">
        <v>603</v>
      </c>
      <c r="C77" s="18" t="s">
        <v>657</v>
      </c>
      <c r="D77" s="18" t="s">
        <v>380</v>
      </c>
      <c r="E77" s="20">
        <f t="shared" si="6"/>
        <v>0</v>
      </c>
      <c r="F77" s="20">
        <f t="shared" si="5"/>
        <v>0</v>
      </c>
      <c r="G77" s="20">
        <f>일위대가목록!F209</f>
        <v>0</v>
      </c>
      <c r="H77" s="20">
        <f t="shared" si="7"/>
        <v>0</v>
      </c>
      <c r="I77" s="20">
        <f>일위대가목록!G209</f>
        <v>0</v>
      </c>
      <c r="J77" s="20">
        <f t="shared" si="8"/>
        <v>0</v>
      </c>
      <c r="K77" s="20">
        <f>일위대가목록!H209</f>
        <v>0</v>
      </c>
      <c r="L77" s="20">
        <f t="shared" si="9"/>
        <v>0</v>
      </c>
      <c r="M77" s="52" t="s">
        <v>603</v>
      </c>
    </row>
    <row r="78" spans="1:13" ht="24.95" customHeight="1">
      <c r="A78" s="19" t="s">
        <v>722</v>
      </c>
      <c r="B78" s="19" t="s">
        <v>482</v>
      </c>
      <c r="C78" s="18" t="s">
        <v>657</v>
      </c>
      <c r="D78" s="18" t="s">
        <v>270</v>
      </c>
      <c r="E78" s="20">
        <f t="shared" si="6"/>
        <v>0</v>
      </c>
      <c r="F78" s="20">
        <f t="shared" si="5"/>
        <v>0</v>
      </c>
      <c r="G78" s="20">
        <f>일위대가목록!F34</f>
        <v>0</v>
      </c>
      <c r="H78" s="20">
        <f t="shared" si="7"/>
        <v>0</v>
      </c>
      <c r="I78" s="20">
        <f>일위대가목록!G34</f>
        <v>0</v>
      </c>
      <c r="J78" s="20">
        <f t="shared" si="8"/>
        <v>0</v>
      </c>
      <c r="K78" s="20">
        <f>일위대가목록!H34</f>
        <v>0</v>
      </c>
      <c r="L78" s="20">
        <f t="shared" si="9"/>
        <v>0</v>
      </c>
      <c r="M78" s="52" t="s">
        <v>603</v>
      </c>
    </row>
    <row r="79" spans="1:13" ht="24.95" customHeight="1">
      <c r="A79" s="19" t="s">
        <v>722</v>
      </c>
      <c r="B79" s="19" t="s">
        <v>542</v>
      </c>
      <c r="C79" s="18" t="s">
        <v>657</v>
      </c>
      <c r="D79" s="18" t="s">
        <v>270</v>
      </c>
      <c r="E79" s="20">
        <f t="shared" si="6"/>
        <v>0</v>
      </c>
      <c r="F79" s="20">
        <f t="shared" si="5"/>
        <v>0</v>
      </c>
      <c r="G79" s="20">
        <f>일위대가목록!F35</f>
        <v>0</v>
      </c>
      <c r="H79" s="20">
        <f t="shared" si="7"/>
        <v>0</v>
      </c>
      <c r="I79" s="20">
        <f>일위대가목록!G35</f>
        <v>0</v>
      </c>
      <c r="J79" s="20">
        <f t="shared" si="8"/>
        <v>0</v>
      </c>
      <c r="K79" s="20">
        <f>일위대가목록!H35</f>
        <v>0</v>
      </c>
      <c r="L79" s="20">
        <f t="shared" si="9"/>
        <v>0</v>
      </c>
      <c r="M79" s="52" t="s">
        <v>603</v>
      </c>
    </row>
    <row r="80" spans="1:13" ht="24.95" customHeight="1">
      <c r="A80" s="19" t="s">
        <v>723</v>
      </c>
      <c r="B80" s="19" t="s">
        <v>279</v>
      </c>
      <c r="C80" s="18" t="s">
        <v>657</v>
      </c>
      <c r="D80" s="18" t="s">
        <v>270</v>
      </c>
      <c r="E80" s="20">
        <f t="shared" si="6"/>
        <v>0</v>
      </c>
      <c r="F80" s="20">
        <f t="shared" si="5"/>
        <v>0</v>
      </c>
      <c r="G80" s="20">
        <f>일위대가목록!F36</f>
        <v>0</v>
      </c>
      <c r="H80" s="20">
        <f t="shared" si="7"/>
        <v>0</v>
      </c>
      <c r="I80" s="20">
        <f>일위대가목록!G36</f>
        <v>0</v>
      </c>
      <c r="J80" s="20">
        <f t="shared" si="8"/>
        <v>0</v>
      </c>
      <c r="K80" s="20">
        <f>일위대가목록!H36</f>
        <v>0</v>
      </c>
      <c r="L80" s="20">
        <f t="shared" si="9"/>
        <v>0</v>
      </c>
      <c r="M80" s="52" t="s">
        <v>603</v>
      </c>
    </row>
    <row r="81" spans="1:13" ht="24.95" customHeight="1">
      <c r="A81" s="19" t="s">
        <v>723</v>
      </c>
      <c r="B81" s="19" t="s">
        <v>271</v>
      </c>
      <c r="C81" s="18" t="s">
        <v>657</v>
      </c>
      <c r="D81" s="18" t="s">
        <v>270</v>
      </c>
      <c r="E81" s="20">
        <f t="shared" si="6"/>
        <v>0</v>
      </c>
      <c r="F81" s="20">
        <f t="shared" si="5"/>
        <v>0</v>
      </c>
      <c r="G81" s="20">
        <f>일위대가목록!F37</f>
        <v>0</v>
      </c>
      <c r="H81" s="20">
        <f t="shared" si="7"/>
        <v>0</v>
      </c>
      <c r="I81" s="20">
        <f>일위대가목록!G37</f>
        <v>0</v>
      </c>
      <c r="J81" s="20">
        <f t="shared" si="8"/>
        <v>0</v>
      </c>
      <c r="K81" s="20">
        <f>일위대가목록!H37</f>
        <v>0</v>
      </c>
      <c r="L81" s="20">
        <f t="shared" si="9"/>
        <v>0</v>
      </c>
      <c r="M81" s="52" t="s">
        <v>603</v>
      </c>
    </row>
    <row r="82" spans="1:13" ht="24.95" customHeight="1">
      <c r="A82" s="19" t="s">
        <v>724</v>
      </c>
      <c r="B82" s="19" t="s">
        <v>309</v>
      </c>
      <c r="C82" s="18" t="s">
        <v>657</v>
      </c>
      <c r="D82" s="18" t="s">
        <v>270</v>
      </c>
      <c r="E82" s="20">
        <f t="shared" si="6"/>
        <v>0</v>
      </c>
      <c r="F82" s="20">
        <f t="shared" si="5"/>
        <v>0</v>
      </c>
      <c r="G82" s="20">
        <f>일위대가목록!F210</f>
        <v>0</v>
      </c>
      <c r="H82" s="20">
        <f t="shared" si="7"/>
        <v>0</v>
      </c>
      <c r="I82" s="20">
        <f>일위대가목록!G210</f>
        <v>0</v>
      </c>
      <c r="J82" s="20">
        <f t="shared" si="8"/>
        <v>0</v>
      </c>
      <c r="K82" s="20">
        <f>일위대가목록!H210</f>
        <v>0</v>
      </c>
      <c r="L82" s="20">
        <f t="shared" si="9"/>
        <v>0</v>
      </c>
      <c r="M82" s="52" t="s">
        <v>603</v>
      </c>
    </row>
    <row r="83" spans="1:13" ht="24.95" customHeight="1">
      <c r="A83" s="19" t="s">
        <v>724</v>
      </c>
      <c r="B83" s="19" t="s">
        <v>172</v>
      </c>
      <c r="C83" s="18" t="s">
        <v>657</v>
      </c>
      <c r="D83" s="18" t="s">
        <v>270</v>
      </c>
      <c r="E83" s="20">
        <f t="shared" si="6"/>
        <v>0</v>
      </c>
      <c r="F83" s="20">
        <f t="shared" si="5"/>
        <v>0</v>
      </c>
      <c r="G83" s="20">
        <f>일위대가목록!F211</f>
        <v>0</v>
      </c>
      <c r="H83" s="20">
        <f t="shared" si="7"/>
        <v>0</v>
      </c>
      <c r="I83" s="20">
        <f>일위대가목록!G211</f>
        <v>0</v>
      </c>
      <c r="J83" s="20">
        <f t="shared" si="8"/>
        <v>0</v>
      </c>
      <c r="K83" s="20">
        <f>일위대가목록!H211</f>
        <v>0</v>
      </c>
      <c r="L83" s="20">
        <f t="shared" si="9"/>
        <v>0</v>
      </c>
      <c r="M83" s="52" t="s">
        <v>603</v>
      </c>
    </row>
    <row r="84" spans="1:13" ht="24.95" customHeight="1">
      <c r="A84" s="19" t="s">
        <v>724</v>
      </c>
      <c r="B84" s="19" t="s">
        <v>156</v>
      </c>
      <c r="C84" s="18" t="s">
        <v>657</v>
      </c>
      <c r="D84" s="18" t="s">
        <v>270</v>
      </c>
      <c r="E84" s="20">
        <f t="shared" si="6"/>
        <v>0</v>
      </c>
      <c r="F84" s="20">
        <f t="shared" si="5"/>
        <v>0</v>
      </c>
      <c r="G84" s="20">
        <f>일위대가목록!F212</f>
        <v>0</v>
      </c>
      <c r="H84" s="20">
        <f t="shared" si="7"/>
        <v>0</v>
      </c>
      <c r="I84" s="20">
        <f>일위대가목록!G212</f>
        <v>0</v>
      </c>
      <c r="J84" s="20">
        <f t="shared" si="8"/>
        <v>0</v>
      </c>
      <c r="K84" s="20">
        <f>일위대가목록!H212</f>
        <v>0</v>
      </c>
      <c r="L84" s="20">
        <f t="shared" si="9"/>
        <v>0</v>
      </c>
      <c r="M84" s="52" t="s">
        <v>603</v>
      </c>
    </row>
    <row r="85" spans="1:13" ht="24.95" customHeight="1">
      <c r="A85" s="19" t="s">
        <v>725</v>
      </c>
      <c r="B85" s="19" t="s">
        <v>309</v>
      </c>
      <c r="C85" s="18" t="s">
        <v>657</v>
      </c>
      <c r="D85" s="18" t="s">
        <v>270</v>
      </c>
      <c r="E85" s="20">
        <f t="shared" si="6"/>
        <v>0</v>
      </c>
      <c r="F85" s="20">
        <f t="shared" si="5"/>
        <v>0</v>
      </c>
      <c r="G85" s="20">
        <f>일위대가목록!F213</f>
        <v>0</v>
      </c>
      <c r="H85" s="20">
        <f t="shared" si="7"/>
        <v>0</v>
      </c>
      <c r="I85" s="20">
        <f>일위대가목록!G213</f>
        <v>0</v>
      </c>
      <c r="J85" s="20">
        <f t="shared" si="8"/>
        <v>0</v>
      </c>
      <c r="K85" s="20">
        <f>일위대가목록!H213</f>
        <v>0</v>
      </c>
      <c r="L85" s="20">
        <f t="shared" si="9"/>
        <v>0</v>
      </c>
      <c r="M85" s="52" t="s">
        <v>603</v>
      </c>
    </row>
    <row r="86" spans="1:13" ht="24.95" customHeight="1">
      <c r="A86" s="19" t="s">
        <v>725</v>
      </c>
      <c r="B86" s="19" t="s">
        <v>172</v>
      </c>
      <c r="C86" s="18" t="s">
        <v>657</v>
      </c>
      <c r="D86" s="18" t="s">
        <v>270</v>
      </c>
      <c r="E86" s="20">
        <f t="shared" si="6"/>
        <v>0</v>
      </c>
      <c r="F86" s="20">
        <f t="shared" si="5"/>
        <v>0</v>
      </c>
      <c r="G86" s="20">
        <f>일위대가목록!F214</f>
        <v>0</v>
      </c>
      <c r="H86" s="20">
        <f t="shared" si="7"/>
        <v>0</v>
      </c>
      <c r="I86" s="20">
        <f>일위대가목록!G214</f>
        <v>0</v>
      </c>
      <c r="J86" s="20">
        <f t="shared" si="8"/>
        <v>0</v>
      </c>
      <c r="K86" s="20">
        <f>일위대가목록!H214</f>
        <v>0</v>
      </c>
      <c r="L86" s="20">
        <f t="shared" si="9"/>
        <v>0</v>
      </c>
      <c r="M86" s="52" t="s">
        <v>603</v>
      </c>
    </row>
    <row r="87" spans="1:13" ht="24.95" customHeight="1">
      <c r="A87" s="19" t="s">
        <v>725</v>
      </c>
      <c r="B87" s="19" t="s">
        <v>156</v>
      </c>
      <c r="C87" s="18" t="s">
        <v>657</v>
      </c>
      <c r="D87" s="18" t="s">
        <v>270</v>
      </c>
      <c r="E87" s="20">
        <f t="shared" si="6"/>
        <v>0</v>
      </c>
      <c r="F87" s="20">
        <f t="shared" si="5"/>
        <v>0</v>
      </c>
      <c r="G87" s="20">
        <f>일위대가목록!F215</f>
        <v>0</v>
      </c>
      <c r="H87" s="20">
        <f t="shared" si="7"/>
        <v>0</v>
      </c>
      <c r="I87" s="20">
        <f>일위대가목록!G215</f>
        <v>0</v>
      </c>
      <c r="J87" s="20">
        <f t="shared" si="8"/>
        <v>0</v>
      </c>
      <c r="K87" s="20">
        <f>일위대가목록!H215</f>
        <v>0</v>
      </c>
      <c r="L87" s="20">
        <f t="shared" si="9"/>
        <v>0</v>
      </c>
      <c r="M87" s="52" t="s">
        <v>603</v>
      </c>
    </row>
    <row r="88" spans="1:13" ht="24.95" customHeight="1">
      <c r="A88" s="19" t="s">
        <v>726</v>
      </c>
      <c r="B88" s="19" t="s">
        <v>177</v>
      </c>
      <c r="C88" s="18" t="s">
        <v>657</v>
      </c>
      <c r="D88" s="18" t="s">
        <v>270</v>
      </c>
      <c r="E88" s="20">
        <f t="shared" si="6"/>
        <v>0</v>
      </c>
      <c r="F88" s="20">
        <f t="shared" si="5"/>
        <v>0</v>
      </c>
      <c r="G88" s="20">
        <f>일위대가목록!F38</f>
        <v>0</v>
      </c>
      <c r="H88" s="20">
        <f t="shared" si="7"/>
        <v>0</v>
      </c>
      <c r="I88" s="20">
        <f>일위대가목록!G38</f>
        <v>0</v>
      </c>
      <c r="J88" s="20">
        <f t="shared" si="8"/>
        <v>0</v>
      </c>
      <c r="K88" s="20">
        <f>일위대가목록!H38</f>
        <v>0</v>
      </c>
      <c r="L88" s="20">
        <f t="shared" si="9"/>
        <v>0</v>
      </c>
      <c r="M88" s="52" t="s">
        <v>603</v>
      </c>
    </row>
    <row r="89" spans="1:13" ht="24.95" customHeight="1">
      <c r="A89" s="19" t="s">
        <v>727</v>
      </c>
      <c r="B89" s="19" t="s">
        <v>177</v>
      </c>
      <c r="C89" s="18" t="s">
        <v>657</v>
      </c>
      <c r="D89" s="18" t="s">
        <v>270</v>
      </c>
      <c r="E89" s="20">
        <f t="shared" si="6"/>
        <v>0</v>
      </c>
      <c r="F89" s="20">
        <f t="shared" si="5"/>
        <v>0</v>
      </c>
      <c r="G89" s="20">
        <f>일위대가목록!F39</f>
        <v>0</v>
      </c>
      <c r="H89" s="20">
        <f t="shared" si="7"/>
        <v>0</v>
      </c>
      <c r="I89" s="20">
        <f>일위대가목록!G39</f>
        <v>0</v>
      </c>
      <c r="J89" s="20">
        <f t="shared" si="8"/>
        <v>0</v>
      </c>
      <c r="K89" s="20">
        <f>일위대가목록!H39</f>
        <v>0</v>
      </c>
      <c r="L89" s="20">
        <f t="shared" si="9"/>
        <v>0</v>
      </c>
      <c r="M89" s="52" t="s">
        <v>603</v>
      </c>
    </row>
    <row r="90" spans="1:13" ht="24.95" customHeight="1">
      <c r="A90" s="19" t="s">
        <v>728</v>
      </c>
      <c r="B90" s="19" t="s">
        <v>503</v>
      </c>
      <c r="C90" s="18" t="s">
        <v>657</v>
      </c>
      <c r="D90" s="18" t="s">
        <v>270</v>
      </c>
      <c r="E90" s="20">
        <f t="shared" si="6"/>
        <v>0</v>
      </c>
      <c r="F90" s="20">
        <f t="shared" si="5"/>
        <v>0</v>
      </c>
      <c r="G90" s="20">
        <f>일위대가목록!F40</f>
        <v>0</v>
      </c>
      <c r="H90" s="20">
        <f t="shared" si="7"/>
        <v>0</v>
      </c>
      <c r="I90" s="20">
        <f>일위대가목록!G40</f>
        <v>0</v>
      </c>
      <c r="J90" s="20">
        <f t="shared" si="8"/>
        <v>0</v>
      </c>
      <c r="K90" s="20">
        <f>일위대가목록!H40</f>
        <v>0</v>
      </c>
      <c r="L90" s="20">
        <f t="shared" si="9"/>
        <v>0</v>
      </c>
      <c r="M90" s="52" t="s">
        <v>603</v>
      </c>
    </row>
    <row r="91" spans="1:13" ht="24.95" customHeight="1">
      <c r="A91" s="19" t="s">
        <v>728</v>
      </c>
      <c r="B91" s="19" t="s">
        <v>33</v>
      </c>
      <c r="C91" s="18" t="s">
        <v>657</v>
      </c>
      <c r="D91" s="18" t="s">
        <v>270</v>
      </c>
      <c r="E91" s="20">
        <f t="shared" si="6"/>
        <v>0</v>
      </c>
      <c r="F91" s="20">
        <f t="shared" si="5"/>
        <v>0</v>
      </c>
      <c r="G91" s="20">
        <f>일위대가목록!F41</f>
        <v>0</v>
      </c>
      <c r="H91" s="20">
        <f t="shared" si="7"/>
        <v>0</v>
      </c>
      <c r="I91" s="20">
        <f>일위대가목록!G41</f>
        <v>0</v>
      </c>
      <c r="J91" s="20">
        <f t="shared" si="8"/>
        <v>0</v>
      </c>
      <c r="K91" s="20">
        <f>일위대가목록!H41</f>
        <v>0</v>
      </c>
      <c r="L91" s="20">
        <f t="shared" si="9"/>
        <v>0</v>
      </c>
      <c r="M91" s="52" t="s">
        <v>603</v>
      </c>
    </row>
    <row r="92" spans="1:13" ht="24.95" customHeight="1">
      <c r="A92" s="19" t="s">
        <v>728</v>
      </c>
      <c r="B92" s="19" t="s">
        <v>404</v>
      </c>
      <c r="C92" s="18" t="s">
        <v>657</v>
      </c>
      <c r="D92" s="18" t="s">
        <v>270</v>
      </c>
      <c r="E92" s="20">
        <f t="shared" si="6"/>
        <v>0</v>
      </c>
      <c r="F92" s="20">
        <f t="shared" si="5"/>
        <v>0</v>
      </c>
      <c r="G92" s="20">
        <f>일위대가목록!F42</f>
        <v>0</v>
      </c>
      <c r="H92" s="20">
        <f t="shared" si="7"/>
        <v>0</v>
      </c>
      <c r="I92" s="20">
        <f>일위대가목록!G42</f>
        <v>0</v>
      </c>
      <c r="J92" s="20">
        <f t="shared" si="8"/>
        <v>0</v>
      </c>
      <c r="K92" s="20">
        <f>일위대가목록!H42</f>
        <v>0</v>
      </c>
      <c r="L92" s="20">
        <f t="shared" si="9"/>
        <v>0</v>
      </c>
      <c r="M92" s="52" t="s">
        <v>603</v>
      </c>
    </row>
    <row r="93" spans="1:13" ht="24.95" customHeight="1">
      <c r="A93" s="19" t="s">
        <v>729</v>
      </c>
      <c r="B93" s="19" t="s">
        <v>70</v>
      </c>
      <c r="C93" s="18" t="s">
        <v>657</v>
      </c>
      <c r="D93" s="18" t="s">
        <v>270</v>
      </c>
      <c r="E93" s="20">
        <f t="shared" si="6"/>
        <v>0</v>
      </c>
      <c r="F93" s="20">
        <f t="shared" si="5"/>
        <v>0</v>
      </c>
      <c r="G93" s="20">
        <f>일위대가목록!F43</f>
        <v>0</v>
      </c>
      <c r="H93" s="20">
        <f t="shared" si="7"/>
        <v>0</v>
      </c>
      <c r="I93" s="20">
        <f>일위대가목록!G43</f>
        <v>0</v>
      </c>
      <c r="J93" s="20">
        <f t="shared" si="8"/>
        <v>0</v>
      </c>
      <c r="K93" s="20">
        <f>일위대가목록!H43</f>
        <v>0</v>
      </c>
      <c r="L93" s="20">
        <f t="shared" si="9"/>
        <v>0</v>
      </c>
      <c r="M93" s="52" t="s">
        <v>603</v>
      </c>
    </row>
    <row r="94" spans="1:13" ht="24.95" customHeight="1">
      <c r="A94" s="19" t="s">
        <v>729</v>
      </c>
      <c r="B94" s="19" t="s">
        <v>556</v>
      </c>
      <c r="C94" s="18" t="s">
        <v>657</v>
      </c>
      <c r="D94" s="18" t="s">
        <v>270</v>
      </c>
      <c r="E94" s="20">
        <f t="shared" si="6"/>
        <v>0</v>
      </c>
      <c r="F94" s="20">
        <f t="shared" si="5"/>
        <v>0</v>
      </c>
      <c r="G94" s="20">
        <f>일위대가목록!F44</f>
        <v>0</v>
      </c>
      <c r="H94" s="20">
        <f t="shared" si="7"/>
        <v>0</v>
      </c>
      <c r="I94" s="20">
        <f>일위대가목록!G44</f>
        <v>0</v>
      </c>
      <c r="J94" s="20">
        <f t="shared" si="8"/>
        <v>0</v>
      </c>
      <c r="K94" s="20">
        <f>일위대가목록!H44</f>
        <v>0</v>
      </c>
      <c r="L94" s="20">
        <f t="shared" si="9"/>
        <v>0</v>
      </c>
      <c r="M94" s="52" t="s">
        <v>603</v>
      </c>
    </row>
    <row r="95" spans="1:13" ht="24.95" customHeight="1">
      <c r="A95" s="19" t="s">
        <v>729</v>
      </c>
      <c r="B95" s="19" t="s">
        <v>210</v>
      </c>
      <c r="C95" s="18" t="s">
        <v>657</v>
      </c>
      <c r="D95" s="18" t="s">
        <v>270</v>
      </c>
      <c r="E95" s="20">
        <f t="shared" si="6"/>
        <v>0</v>
      </c>
      <c r="F95" s="20">
        <f t="shared" si="5"/>
        <v>0</v>
      </c>
      <c r="G95" s="20">
        <f>일위대가목록!F45</f>
        <v>0</v>
      </c>
      <c r="H95" s="20">
        <f t="shared" si="7"/>
        <v>0</v>
      </c>
      <c r="I95" s="20">
        <f>일위대가목록!G45</f>
        <v>0</v>
      </c>
      <c r="J95" s="20">
        <f t="shared" si="8"/>
        <v>0</v>
      </c>
      <c r="K95" s="20">
        <f>일위대가목록!H45</f>
        <v>0</v>
      </c>
      <c r="L95" s="20">
        <f t="shared" si="9"/>
        <v>0</v>
      </c>
      <c r="M95" s="52" t="s">
        <v>603</v>
      </c>
    </row>
    <row r="96" spans="1:13" ht="24.95" customHeight="1">
      <c r="A96" s="19" t="s">
        <v>729</v>
      </c>
      <c r="B96" s="19" t="s">
        <v>326</v>
      </c>
      <c r="C96" s="18" t="s">
        <v>657</v>
      </c>
      <c r="D96" s="18" t="s">
        <v>270</v>
      </c>
      <c r="E96" s="20">
        <f t="shared" si="6"/>
        <v>0</v>
      </c>
      <c r="F96" s="20">
        <f t="shared" si="5"/>
        <v>0</v>
      </c>
      <c r="G96" s="20">
        <f>일위대가목록!F46</f>
        <v>0</v>
      </c>
      <c r="H96" s="20">
        <f t="shared" si="7"/>
        <v>0</v>
      </c>
      <c r="I96" s="20">
        <f>일위대가목록!G46</f>
        <v>0</v>
      </c>
      <c r="J96" s="20">
        <f t="shared" si="8"/>
        <v>0</v>
      </c>
      <c r="K96" s="20">
        <f>일위대가목록!H46</f>
        <v>0</v>
      </c>
      <c r="L96" s="20">
        <f t="shared" si="9"/>
        <v>0</v>
      </c>
      <c r="M96" s="52" t="s">
        <v>603</v>
      </c>
    </row>
    <row r="97" spans="1:13" ht="24.95" customHeight="1">
      <c r="A97" s="19" t="s">
        <v>730</v>
      </c>
      <c r="B97" s="19" t="s">
        <v>70</v>
      </c>
      <c r="C97" s="18" t="s">
        <v>657</v>
      </c>
      <c r="D97" s="18" t="s">
        <v>270</v>
      </c>
      <c r="E97" s="20">
        <f t="shared" si="6"/>
        <v>0</v>
      </c>
      <c r="F97" s="20">
        <f t="shared" si="5"/>
        <v>0</v>
      </c>
      <c r="G97" s="20">
        <f>일위대가목록!F47</f>
        <v>0</v>
      </c>
      <c r="H97" s="20">
        <f t="shared" si="7"/>
        <v>0</v>
      </c>
      <c r="I97" s="20">
        <f>일위대가목록!G47</f>
        <v>0</v>
      </c>
      <c r="J97" s="20">
        <f t="shared" si="8"/>
        <v>0</v>
      </c>
      <c r="K97" s="20">
        <f>일위대가목록!H47</f>
        <v>0</v>
      </c>
      <c r="L97" s="20">
        <f t="shared" si="9"/>
        <v>0</v>
      </c>
      <c r="M97" s="52" t="s">
        <v>603</v>
      </c>
    </row>
    <row r="98" spans="1:13" ht="24.95" customHeight="1">
      <c r="A98" s="19" t="s">
        <v>730</v>
      </c>
      <c r="B98" s="19" t="s">
        <v>18</v>
      </c>
      <c r="C98" s="18" t="s">
        <v>657</v>
      </c>
      <c r="D98" s="18" t="s">
        <v>270</v>
      </c>
      <c r="E98" s="20">
        <f t="shared" si="6"/>
        <v>0</v>
      </c>
      <c r="F98" s="20">
        <f t="shared" si="5"/>
        <v>0</v>
      </c>
      <c r="G98" s="20">
        <f>일위대가목록!F48</f>
        <v>0</v>
      </c>
      <c r="H98" s="20">
        <f t="shared" si="7"/>
        <v>0</v>
      </c>
      <c r="I98" s="20">
        <f>일위대가목록!G48</f>
        <v>0</v>
      </c>
      <c r="J98" s="20">
        <f t="shared" si="8"/>
        <v>0</v>
      </c>
      <c r="K98" s="20">
        <f>일위대가목록!H48</f>
        <v>0</v>
      </c>
      <c r="L98" s="20">
        <f t="shared" si="9"/>
        <v>0</v>
      </c>
      <c r="M98" s="52" t="s">
        <v>603</v>
      </c>
    </row>
    <row r="99" spans="1:13" ht="24.95" customHeight="1">
      <c r="A99" s="19" t="s">
        <v>730</v>
      </c>
      <c r="B99" s="19" t="s">
        <v>459</v>
      </c>
      <c r="C99" s="18" t="s">
        <v>657</v>
      </c>
      <c r="D99" s="18" t="s">
        <v>270</v>
      </c>
      <c r="E99" s="20">
        <f t="shared" si="6"/>
        <v>0</v>
      </c>
      <c r="F99" s="20">
        <f t="shared" si="5"/>
        <v>0</v>
      </c>
      <c r="G99" s="20">
        <f>일위대가목록!F49</f>
        <v>0</v>
      </c>
      <c r="H99" s="20">
        <f t="shared" si="7"/>
        <v>0</v>
      </c>
      <c r="I99" s="20">
        <f>일위대가목록!G49</f>
        <v>0</v>
      </c>
      <c r="J99" s="20">
        <f t="shared" si="8"/>
        <v>0</v>
      </c>
      <c r="K99" s="20">
        <f>일위대가목록!H49</f>
        <v>0</v>
      </c>
      <c r="L99" s="20">
        <f t="shared" si="9"/>
        <v>0</v>
      </c>
      <c r="M99" s="52" t="s">
        <v>603</v>
      </c>
    </row>
    <row r="100" spans="1:13" ht="24.95" customHeight="1">
      <c r="A100" s="19" t="s">
        <v>730</v>
      </c>
      <c r="B100" s="19" t="s">
        <v>326</v>
      </c>
      <c r="C100" s="18" t="s">
        <v>657</v>
      </c>
      <c r="D100" s="18" t="s">
        <v>270</v>
      </c>
      <c r="E100" s="20">
        <f t="shared" si="6"/>
        <v>0</v>
      </c>
      <c r="F100" s="20">
        <f t="shared" si="5"/>
        <v>0</v>
      </c>
      <c r="G100" s="20">
        <f>일위대가목록!F50</f>
        <v>0</v>
      </c>
      <c r="H100" s="20">
        <f t="shared" si="7"/>
        <v>0</v>
      </c>
      <c r="I100" s="20">
        <f>일위대가목록!G50</f>
        <v>0</v>
      </c>
      <c r="J100" s="20">
        <f t="shared" si="8"/>
        <v>0</v>
      </c>
      <c r="K100" s="20">
        <f>일위대가목록!H50</f>
        <v>0</v>
      </c>
      <c r="L100" s="20">
        <f t="shared" si="9"/>
        <v>0</v>
      </c>
      <c r="M100" s="52" t="s">
        <v>603</v>
      </c>
    </row>
    <row r="101" spans="1:13" ht="24.95" customHeight="1">
      <c r="A101" s="19" t="s">
        <v>731</v>
      </c>
      <c r="B101" s="19" t="s">
        <v>603</v>
      </c>
      <c r="C101" s="18" t="s">
        <v>657</v>
      </c>
      <c r="D101" s="18" t="s">
        <v>380</v>
      </c>
      <c r="E101" s="20">
        <f t="shared" si="6"/>
        <v>0</v>
      </c>
      <c r="F101" s="20">
        <f t="shared" si="5"/>
        <v>0</v>
      </c>
      <c r="G101" s="20">
        <f>일위대가목록!F51</f>
        <v>0</v>
      </c>
      <c r="H101" s="20">
        <f t="shared" si="7"/>
        <v>0</v>
      </c>
      <c r="I101" s="20">
        <f>일위대가목록!G51</f>
        <v>0</v>
      </c>
      <c r="J101" s="20">
        <f t="shared" si="8"/>
        <v>0</v>
      </c>
      <c r="K101" s="20">
        <f>일위대가목록!H51</f>
        <v>0</v>
      </c>
      <c r="L101" s="20">
        <f t="shared" si="9"/>
        <v>0</v>
      </c>
      <c r="M101" s="52" t="s">
        <v>603</v>
      </c>
    </row>
    <row r="102" spans="1:13" ht="24.95" customHeight="1">
      <c r="A102" s="19" t="s">
        <v>732</v>
      </c>
      <c r="B102" s="19" t="s">
        <v>247</v>
      </c>
      <c r="C102" s="18" t="s">
        <v>657</v>
      </c>
      <c r="D102" s="18" t="s">
        <v>108</v>
      </c>
      <c r="E102" s="20">
        <f t="shared" si="6"/>
        <v>0</v>
      </c>
      <c r="F102" s="20">
        <f t="shared" si="5"/>
        <v>0</v>
      </c>
      <c r="G102" s="20">
        <f>일위대가목록!F52</f>
        <v>0</v>
      </c>
      <c r="H102" s="20">
        <f t="shared" si="7"/>
        <v>0</v>
      </c>
      <c r="I102" s="20">
        <f>일위대가목록!G52</f>
        <v>0</v>
      </c>
      <c r="J102" s="20">
        <f t="shared" si="8"/>
        <v>0</v>
      </c>
      <c r="K102" s="20">
        <f>일위대가목록!H52</f>
        <v>0</v>
      </c>
      <c r="L102" s="20">
        <f t="shared" si="9"/>
        <v>0</v>
      </c>
      <c r="M102" s="52" t="s">
        <v>603</v>
      </c>
    </row>
    <row r="103" spans="1:13" ht="24.95" customHeight="1">
      <c r="A103" s="19" t="s">
        <v>733</v>
      </c>
      <c r="B103" s="19" t="s">
        <v>247</v>
      </c>
      <c r="C103" s="18" t="s">
        <v>657</v>
      </c>
      <c r="D103" s="18" t="s">
        <v>108</v>
      </c>
      <c r="E103" s="20">
        <f t="shared" si="6"/>
        <v>0</v>
      </c>
      <c r="F103" s="20">
        <f t="shared" si="5"/>
        <v>0</v>
      </c>
      <c r="G103" s="20">
        <f>일위대가목록!F53</f>
        <v>0</v>
      </c>
      <c r="H103" s="20">
        <f t="shared" si="7"/>
        <v>0</v>
      </c>
      <c r="I103" s="20">
        <f>일위대가목록!G53</f>
        <v>0</v>
      </c>
      <c r="J103" s="20">
        <f t="shared" si="8"/>
        <v>0</v>
      </c>
      <c r="K103" s="20">
        <f>일위대가목록!H53</f>
        <v>0</v>
      </c>
      <c r="L103" s="20">
        <f t="shared" si="9"/>
        <v>0</v>
      </c>
      <c r="M103" s="52" t="s">
        <v>603</v>
      </c>
    </row>
    <row r="104" spans="1:13" ht="24.95" customHeight="1">
      <c r="A104" s="19" t="s">
        <v>734</v>
      </c>
      <c r="B104" s="19" t="s">
        <v>549</v>
      </c>
      <c r="C104" s="18" t="s">
        <v>657</v>
      </c>
      <c r="D104" s="18" t="s">
        <v>108</v>
      </c>
      <c r="E104" s="20">
        <f t="shared" si="6"/>
        <v>0</v>
      </c>
      <c r="F104" s="20">
        <f t="shared" si="5"/>
        <v>0</v>
      </c>
      <c r="G104" s="20">
        <f>일위대가목록!F54</f>
        <v>0</v>
      </c>
      <c r="H104" s="20">
        <f t="shared" si="7"/>
        <v>0</v>
      </c>
      <c r="I104" s="20">
        <f>일위대가목록!G54</f>
        <v>0</v>
      </c>
      <c r="J104" s="20">
        <f t="shared" si="8"/>
        <v>0</v>
      </c>
      <c r="K104" s="20">
        <f>일위대가목록!H54</f>
        <v>0</v>
      </c>
      <c r="L104" s="20">
        <f t="shared" si="9"/>
        <v>0</v>
      </c>
      <c r="M104" s="52" t="s">
        <v>603</v>
      </c>
    </row>
    <row r="105" spans="1:13" ht="24.95" customHeight="1">
      <c r="A105" s="19" t="s">
        <v>735</v>
      </c>
      <c r="B105" s="19" t="s">
        <v>94</v>
      </c>
      <c r="C105" s="18" t="s">
        <v>657</v>
      </c>
      <c r="D105" s="18" t="s">
        <v>108</v>
      </c>
      <c r="E105" s="20">
        <f t="shared" si="6"/>
        <v>0</v>
      </c>
      <c r="F105" s="20">
        <f t="shared" si="5"/>
        <v>0</v>
      </c>
      <c r="G105" s="20">
        <f>일위대가목록!F55</f>
        <v>0</v>
      </c>
      <c r="H105" s="20">
        <f t="shared" si="7"/>
        <v>0</v>
      </c>
      <c r="I105" s="20">
        <f>일위대가목록!G55</f>
        <v>0</v>
      </c>
      <c r="J105" s="20">
        <f t="shared" si="8"/>
        <v>0</v>
      </c>
      <c r="K105" s="20">
        <f>일위대가목록!H55</f>
        <v>0</v>
      </c>
      <c r="L105" s="20">
        <f t="shared" si="9"/>
        <v>0</v>
      </c>
      <c r="M105" s="52" t="s">
        <v>603</v>
      </c>
    </row>
    <row r="106" spans="1:13" ht="24.95" hidden="1" customHeight="1">
      <c r="A106" s="19" t="s">
        <v>736</v>
      </c>
      <c r="B106" s="19" t="s">
        <v>455</v>
      </c>
      <c r="C106" s="18" t="s">
        <v>656</v>
      </c>
      <c r="D106" s="18" t="s">
        <v>270</v>
      </c>
      <c r="E106" s="20">
        <f t="shared" si="6"/>
        <v>0</v>
      </c>
      <c r="F106" s="20">
        <f t="shared" si="5"/>
        <v>0</v>
      </c>
      <c r="G106" s="20">
        <f>일위대가목록!F56</f>
        <v>0</v>
      </c>
      <c r="H106" s="20">
        <f t="shared" si="7"/>
        <v>0</v>
      </c>
      <c r="I106" s="20">
        <f>일위대가목록!G56</f>
        <v>0</v>
      </c>
      <c r="J106" s="20">
        <f t="shared" si="8"/>
        <v>0</v>
      </c>
      <c r="K106" s="20">
        <f>일위대가목록!H56</f>
        <v>0</v>
      </c>
      <c r="L106" s="20">
        <f t="shared" si="9"/>
        <v>0</v>
      </c>
      <c r="M106" s="52" t="s">
        <v>603</v>
      </c>
    </row>
    <row r="107" spans="1:13" ht="24.95" hidden="1" customHeight="1">
      <c r="A107" s="19" t="s">
        <v>736</v>
      </c>
      <c r="B107" s="19" t="s">
        <v>110</v>
      </c>
      <c r="C107" s="18" t="s">
        <v>656</v>
      </c>
      <c r="D107" s="18" t="s">
        <v>270</v>
      </c>
      <c r="E107" s="20">
        <f t="shared" si="6"/>
        <v>0</v>
      </c>
      <c r="F107" s="20">
        <f t="shared" si="5"/>
        <v>0</v>
      </c>
      <c r="G107" s="20">
        <f>일위대가목록!F57</f>
        <v>0</v>
      </c>
      <c r="H107" s="20">
        <f t="shared" si="7"/>
        <v>0</v>
      </c>
      <c r="I107" s="20">
        <f>일위대가목록!G57</f>
        <v>0</v>
      </c>
      <c r="J107" s="20">
        <f t="shared" si="8"/>
        <v>0</v>
      </c>
      <c r="K107" s="20">
        <f>일위대가목록!H57</f>
        <v>0</v>
      </c>
      <c r="L107" s="20">
        <f t="shared" si="9"/>
        <v>0</v>
      </c>
      <c r="M107" s="52" t="s">
        <v>603</v>
      </c>
    </row>
    <row r="108" spans="1:13" ht="24.95" hidden="1" customHeight="1">
      <c r="A108" s="19" t="s">
        <v>736</v>
      </c>
      <c r="B108" s="19" t="s">
        <v>148</v>
      </c>
      <c r="C108" s="18" t="s">
        <v>656</v>
      </c>
      <c r="D108" s="18" t="s">
        <v>270</v>
      </c>
      <c r="E108" s="20">
        <f t="shared" si="6"/>
        <v>0</v>
      </c>
      <c r="F108" s="20">
        <f t="shared" si="5"/>
        <v>0</v>
      </c>
      <c r="G108" s="20">
        <f>일위대가목록!F58</f>
        <v>0</v>
      </c>
      <c r="H108" s="20">
        <f t="shared" si="7"/>
        <v>0</v>
      </c>
      <c r="I108" s="20">
        <f>일위대가목록!G58</f>
        <v>0</v>
      </c>
      <c r="J108" s="20">
        <f t="shared" si="8"/>
        <v>0</v>
      </c>
      <c r="K108" s="20">
        <f>일위대가목록!H58</f>
        <v>0</v>
      </c>
      <c r="L108" s="20">
        <f t="shared" si="9"/>
        <v>0</v>
      </c>
      <c r="M108" s="52" t="s">
        <v>603</v>
      </c>
    </row>
    <row r="109" spans="1:13" ht="24.95" hidden="1" customHeight="1">
      <c r="A109" s="19" t="s">
        <v>736</v>
      </c>
      <c r="B109" s="19" t="s">
        <v>419</v>
      </c>
      <c r="C109" s="18" t="s">
        <v>656</v>
      </c>
      <c r="D109" s="18" t="s">
        <v>270</v>
      </c>
      <c r="E109" s="20">
        <f t="shared" si="6"/>
        <v>0</v>
      </c>
      <c r="F109" s="20">
        <f t="shared" si="5"/>
        <v>0</v>
      </c>
      <c r="G109" s="20">
        <f>일위대가목록!F59</f>
        <v>0</v>
      </c>
      <c r="H109" s="20">
        <f t="shared" si="7"/>
        <v>0</v>
      </c>
      <c r="I109" s="20">
        <f>일위대가목록!G59</f>
        <v>0</v>
      </c>
      <c r="J109" s="20">
        <f t="shared" si="8"/>
        <v>0</v>
      </c>
      <c r="K109" s="20">
        <f>일위대가목록!H59</f>
        <v>0</v>
      </c>
      <c r="L109" s="20">
        <f t="shared" si="9"/>
        <v>0</v>
      </c>
      <c r="M109" s="52" t="s">
        <v>603</v>
      </c>
    </row>
    <row r="110" spans="1:13" ht="24.95" hidden="1" customHeight="1">
      <c r="A110" s="19" t="s">
        <v>736</v>
      </c>
      <c r="B110" s="19" t="s">
        <v>465</v>
      </c>
      <c r="C110" s="18" t="s">
        <v>656</v>
      </c>
      <c r="D110" s="18" t="s">
        <v>270</v>
      </c>
      <c r="E110" s="20">
        <f t="shared" si="6"/>
        <v>0</v>
      </c>
      <c r="F110" s="20">
        <f t="shared" si="5"/>
        <v>0</v>
      </c>
      <c r="G110" s="20">
        <f>일위대가목록!F60</f>
        <v>0</v>
      </c>
      <c r="H110" s="20">
        <f t="shared" si="7"/>
        <v>0</v>
      </c>
      <c r="I110" s="20">
        <f>일위대가목록!G60</f>
        <v>0</v>
      </c>
      <c r="J110" s="20">
        <f t="shared" si="8"/>
        <v>0</v>
      </c>
      <c r="K110" s="20">
        <f>일위대가목록!H60</f>
        <v>0</v>
      </c>
      <c r="L110" s="20">
        <f t="shared" si="9"/>
        <v>0</v>
      </c>
      <c r="M110" s="52" t="s">
        <v>603</v>
      </c>
    </row>
    <row r="111" spans="1:13" ht="24.95" hidden="1" customHeight="1">
      <c r="A111" s="19" t="s">
        <v>736</v>
      </c>
      <c r="B111" s="19" t="s">
        <v>277</v>
      </c>
      <c r="C111" s="18" t="s">
        <v>656</v>
      </c>
      <c r="D111" s="18" t="s">
        <v>270</v>
      </c>
      <c r="E111" s="20">
        <f t="shared" si="6"/>
        <v>0</v>
      </c>
      <c r="F111" s="20">
        <f t="shared" si="5"/>
        <v>0</v>
      </c>
      <c r="G111" s="20">
        <f>일위대가목록!F61</f>
        <v>0</v>
      </c>
      <c r="H111" s="20">
        <f t="shared" si="7"/>
        <v>0</v>
      </c>
      <c r="I111" s="20">
        <f>일위대가목록!G61</f>
        <v>0</v>
      </c>
      <c r="J111" s="20">
        <f t="shared" si="8"/>
        <v>0</v>
      </c>
      <c r="K111" s="20">
        <f>일위대가목록!H61</f>
        <v>0</v>
      </c>
      <c r="L111" s="20">
        <f t="shared" si="9"/>
        <v>0</v>
      </c>
      <c r="M111" s="52" t="s">
        <v>603</v>
      </c>
    </row>
    <row r="112" spans="1:13" ht="24.95" hidden="1" customHeight="1">
      <c r="A112" s="19" t="s">
        <v>737</v>
      </c>
      <c r="B112" s="19" t="s">
        <v>455</v>
      </c>
      <c r="C112" s="18" t="s">
        <v>656</v>
      </c>
      <c r="D112" s="18" t="s">
        <v>270</v>
      </c>
      <c r="E112" s="20">
        <f t="shared" si="6"/>
        <v>0</v>
      </c>
      <c r="F112" s="20">
        <f t="shared" si="5"/>
        <v>0</v>
      </c>
      <c r="G112" s="20">
        <f>일위대가목록!F62</f>
        <v>0</v>
      </c>
      <c r="H112" s="20">
        <f t="shared" si="7"/>
        <v>0</v>
      </c>
      <c r="I112" s="20">
        <f>일위대가목록!G62</f>
        <v>0</v>
      </c>
      <c r="J112" s="20">
        <f t="shared" si="8"/>
        <v>0</v>
      </c>
      <c r="K112" s="20">
        <f>일위대가목록!H62</f>
        <v>0</v>
      </c>
      <c r="L112" s="20">
        <f t="shared" si="9"/>
        <v>0</v>
      </c>
      <c r="M112" s="52" t="s">
        <v>603</v>
      </c>
    </row>
    <row r="113" spans="1:13" ht="24.95" hidden="1" customHeight="1">
      <c r="A113" s="19" t="s">
        <v>737</v>
      </c>
      <c r="B113" s="19" t="s">
        <v>110</v>
      </c>
      <c r="C113" s="18" t="s">
        <v>656</v>
      </c>
      <c r="D113" s="18" t="s">
        <v>270</v>
      </c>
      <c r="E113" s="20">
        <f t="shared" si="6"/>
        <v>0</v>
      </c>
      <c r="F113" s="20">
        <f t="shared" si="5"/>
        <v>0</v>
      </c>
      <c r="G113" s="20">
        <f>일위대가목록!F63</f>
        <v>0</v>
      </c>
      <c r="H113" s="20">
        <f t="shared" si="7"/>
        <v>0</v>
      </c>
      <c r="I113" s="20">
        <f>일위대가목록!G63</f>
        <v>0</v>
      </c>
      <c r="J113" s="20">
        <f t="shared" si="8"/>
        <v>0</v>
      </c>
      <c r="K113" s="20">
        <f>일위대가목록!H63</f>
        <v>0</v>
      </c>
      <c r="L113" s="20">
        <f t="shared" si="9"/>
        <v>0</v>
      </c>
      <c r="M113" s="52" t="s">
        <v>603</v>
      </c>
    </row>
    <row r="114" spans="1:13" ht="24.95" hidden="1" customHeight="1">
      <c r="A114" s="19" t="s">
        <v>737</v>
      </c>
      <c r="B114" s="19" t="s">
        <v>148</v>
      </c>
      <c r="C114" s="18" t="s">
        <v>656</v>
      </c>
      <c r="D114" s="18" t="s">
        <v>270</v>
      </c>
      <c r="E114" s="20">
        <f t="shared" si="6"/>
        <v>0</v>
      </c>
      <c r="F114" s="20">
        <f t="shared" si="5"/>
        <v>0</v>
      </c>
      <c r="G114" s="20">
        <f>일위대가목록!F64</f>
        <v>0</v>
      </c>
      <c r="H114" s="20">
        <f t="shared" si="7"/>
        <v>0</v>
      </c>
      <c r="I114" s="20">
        <f>일위대가목록!G64</f>
        <v>0</v>
      </c>
      <c r="J114" s="20">
        <f t="shared" si="8"/>
        <v>0</v>
      </c>
      <c r="K114" s="20">
        <f>일위대가목록!H64</f>
        <v>0</v>
      </c>
      <c r="L114" s="20">
        <f t="shared" si="9"/>
        <v>0</v>
      </c>
      <c r="M114" s="52" t="s">
        <v>603</v>
      </c>
    </row>
    <row r="115" spans="1:13" ht="24.95" hidden="1" customHeight="1">
      <c r="A115" s="19" t="s">
        <v>737</v>
      </c>
      <c r="B115" s="19" t="s">
        <v>419</v>
      </c>
      <c r="C115" s="18" t="s">
        <v>656</v>
      </c>
      <c r="D115" s="18" t="s">
        <v>270</v>
      </c>
      <c r="E115" s="20">
        <f t="shared" si="6"/>
        <v>0</v>
      </c>
      <c r="F115" s="20">
        <f t="shared" si="5"/>
        <v>0</v>
      </c>
      <c r="G115" s="20">
        <f>일위대가목록!F65</f>
        <v>0</v>
      </c>
      <c r="H115" s="20">
        <f t="shared" si="7"/>
        <v>0</v>
      </c>
      <c r="I115" s="20">
        <f>일위대가목록!G65</f>
        <v>0</v>
      </c>
      <c r="J115" s="20">
        <f t="shared" si="8"/>
        <v>0</v>
      </c>
      <c r="K115" s="20">
        <f>일위대가목록!H65</f>
        <v>0</v>
      </c>
      <c r="L115" s="20">
        <f t="shared" si="9"/>
        <v>0</v>
      </c>
      <c r="M115" s="52" t="s">
        <v>603</v>
      </c>
    </row>
    <row r="116" spans="1:13" ht="24.95" customHeight="1">
      <c r="A116" s="55" t="s">
        <v>691</v>
      </c>
      <c r="B116" s="55" t="s">
        <v>886</v>
      </c>
      <c r="C116" s="103" t="s">
        <v>657</v>
      </c>
      <c r="D116" s="103" t="s">
        <v>270</v>
      </c>
      <c r="E116" s="104">
        <f>G116+I116+K116</f>
        <v>0</v>
      </c>
      <c r="F116" s="104">
        <f>H116+J116+L116</f>
        <v>0</v>
      </c>
      <c r="G116" s="104">
        <f>일위대가목록!F216</f>
        <v>0</v>
      </c>
      <c r="H116" s="104">
        <f>TRUNC(G116*C116,0)</f>
        <v>0</v>
      </c>
      <c r="I116" s="104">
        <f>일위대가목록!G216</f>
        <v>0</v>
      </c>
      <c r="J116" s="104">
        <f>TRUNC(I116*C116,0)</f>
        <v>0</v>
      </c>
      <c r="K116" s="104">
        <f>일위대가목록!H216</f>
        <v>0</v>
      </c>
      <c r="L116" s="104">
        <f>TRUNC(K116*C116,0)</f>
        <v>0</v>
      </c>
      <c r="M116" s="108"/>
    </row>
    <row r="117" spans="1:13" ht="24.95" hidden="1" customHeight="1">
      <c r="A117" s="19" t="s">
        <v>738</v>
      </c>
      <c r="B117" s="19" t="s">
        <v>455</v>
      </c>
      <c r="C117" s="18" t="s">
        <v>656</v>
      </c>
      <c r="D117" s="18" t="s">
        <v>270</v>
      </c>
      <c r="E117" s="20">
        <f t="shared" si="6"/>
        <v>0</v>
      </c>
      <c r="F117" s="20">
        <f t="shared" si="5"/>
        <v>0</v>
      </c>
      <c r="G117" s="20">
        <f>일위대가목록!F67</f>
        <v>0</v>
      </c>
      <c r="H117" s="20">
        <f t="shared" si="7"/>
        <v>0</v>
      </c>
      <c r="I117" s="20">
        <f>일위대가목록!G67</f>
        <v>0</v>
      </c>
      <c r="J117" s="20">
        <f t="shared" si="8"/>
        <v>0</v>
      </c>
      <c r="K117" s="20">
        <f>일위대가목록!H67</f>
        <v>0</v>
      </c>
      <c r="L117" s="20">
        <f t="shared" si="9"/>
        <v>0</v>
      </c>
      <c r="M117" s="52" t="s">
        <v>603</v>
      </c>
    </row>
    <row r="118" spans="1:13" ht="24.95" hidden="1" customHeight="1">
      <c r="A118" s="19" t="s">
        <v>738</v>
      </c>
      <c r="B118" s="19" t="s">
        <v>110</v>
      </c>
      <c r="C118" s="18" t="s">
        <v>656</v>
      </c>
      <c r="D118" s="18" t="s">
        <v>270</v>
      </c>
      <c r="E118" s="20">
        <f t="shared" si="6"/>
        <v>0</v>
      </c>
      <c r="F118" s="20">
        <f t="shared" si="5"/>
        <v>0</v>
      </c>
      <c r="G118" s="20">
        <f>일위대가목록!F68</f>
        <v>0</v>
      </c>
      <c r="H118" s="20">
        <f t="shared" si="7"/>
        <v>0</v>
      </c>
      <c r="I118" s="20">
        <f>일위대가목록!G68</f>
        <v>0</v>
      </c>
      <c r="J118" s="20">
        <f t="shared" si="8"/>
        <v>0</v>
      </c>
      <c r="K118" s="20">
        <f>일위대가목록!H68</f>
        <v>0</v>
      </c>
      <c r="L118" s="20">
        <f t="shared" si="9"/>
        <v>0</v>
      </c>
      <c r="M118" s="52" t="s">
        <v>603</v>
      </c>
    </row>
    <row r="119" spans="1:13" ht="24.95" hidden="1" customHeight="1">
      <c r="A119" s="19" t="s">
        <v>738</v>
      </c>
      <c r="B119" s="19" t="s">
        <v>148</v>
      </c>
      <c r="C119" s="18" t="s">
        <v>656</v>
      </c>
      <c r="D119" s="18" t="s">
        <v>270</v>
      </c>
      <c r="E119" s="20">
        <f t="shared" si="6"/>
        <v>0</v>
      </c>
      <c r="F119" s="20">
        <f t="shared" si="5"/>
        <v>0</v>
      </c>
      <c r="G119" s="20">
        <f>일위대가목록!F69</f>
        <v>0</v>
      </c>
      <c r="H119" s="20">
        <f t="shared" si="7"/>
        <v>0</v>
      </c>
      <c r="I119" s="20">
        <f>일위대가목록!G69</f>
        <v>0</v>
      </c>
      <c r="J119" s="20">
        <f t="shared" si="8"/>
        <v>0</v>
      </c>
      <c r="K119" s="20">
        <f>일위대가목록!H69</f>
        <v>0</v>
      </c>
      <c r="L119" s="20">
        <f t="shared" si="9"/>
        <v>0</v>
      </c>
      <c r="M119" s="52" t="s">
        <v>603</v>
      </c>
    </row>
    <row r="120" spans="1:13" ht="24.95" hidden="1" customHeight="1">
      <c r="A120" s="19" t="s">
        <v>738</v>
      </c>
      <c r="B120" s="19" t="s">
        <v>419</v>
      </c>
      <c r="C120" s="18" t="s">
        <v>656</v>
      </c>
      <c r="D120" s="18" t="s">
        <v>270</v>
      </c>
      <c r="E120" s="20">
        <f t="shared" si="6"/>
        <v>0</v>
      </c>
      <c r="F120" s="20">
        <f t="shared" si="5"/>
        <v>0</v>
      </c>
      <c r="G120" s="20">
        <f>일위대가목록!F70</f>
        <v>0</v>
      </c>
      <c r="H120" s="20">
        <f t="shared" si="7"/>
        <v>0</v>
      </c>
      <c r="I120" s="20">
        <f>일위대가목록!G70</f>
        <v>0</v>
      </c>
      <c r="J120" s="20">
        <f t="shared" si="8"/>
        <v>0</v>
      </c>
      <c r="K120" s="20">
        <f>일위대가목록!H70</f>
        <v>0</v>
      </c>
      <c r="L120" s="20">
        <f t="shared" si="9"/>
        <v>0</v>
      </c>
      <c r="M120" s="52" t="s">
        <v>603</v>
      </c>
    </row>
    <row r="121" spans="1:13" ht="24.95" hidden="1" customHeight="1">
      <c r="A121" s="19" t="s">
        <v>738</v>
      </c>
      <c r="B121" s="19" t="s">
        <v>465</v>
      </c>
      <c r="C121" s="18" t="s">
        <v>656</v>
      </c>
      <c r="D121" s="18" t="s">
        <v>270</v>
      </c>
      <c r="E121" s="20">
        <f t="shared" si="6"/>
        <v>0</v>
      </c>
      <c r="F121" s="20">
        <f t="shared" si="5"/>
        <v>0</v>
      </c>
      <c r="G121" s="20">
        <f>일위대가목록!F71</f>
        <v>0</v>
      </c>
      <c r="H121" s="20">
        <f t="shared" si="7"/>
        <v>0</v>
      </c>
      <c r="I121" s="20">
        <f>일위대가목록!G71</f>
        <v>0</v>
      </c>
      <c r="J121" s="20">
        <f t="shared" si="8"/>
        <v>0</v>
      </c>
      <c r="K121" s="20">
        <f>일위대가목록!H71</f>
        <v>0</v>
      </c>
      <c r="L121" s="20">
        <f t="shared" si="9"/>
        <v>0</v>
      </c>
      <c r="M121" s="52" t="s">
        <v>603</v>
      </c>
    </row>
    <row r="122" spans="1:13" ht="24.95" hidden="1" customHeight="1">
      <c r="A122" s="19" t="s">
        <v>738</v>
      </c>
      <c r="B122" s="19" t="s">
        <v>277</v>
      </c>
      <c r="C122" s="18" t="s">
        <v>656</v>
      </c>
      <c r="D122" s="18" t="s">
        <v>270</v>
      </c>
      <c r="E122" s="20">
        <f t="shared" si="6"/>
        <v>0</v>
      </c>
      <c r="F122" s="20">
        <f t="shared" si="5"/>
        <v>0</v>
      </c>
      <c r="G122" s="20">
        <f>일위대가목록!F72</f>
        <v>0</v>
      </c>
      <c r="H122" s="20">
        <f t="shared" si="7"/>
        <v>0</v>
      </c>
      <c r="I122" s="20">
        <f>일위대가목록!G72</f>
        <v>0</v>
      </c>
      <c r="J122" s="20">
        <f t="shared" si="8"/>
        <v>0</v>
      </c>
      <c r="K122" s="20">
        <f>일위대가목록!H72</f>
        <v>0</v>
      </c>
      <c r="L122" s="20">
        <f t="shared" si="9"/>
        <v>0</v>
      </c>
      <c r="M122" s="52" t="s">
        <v>603</v>
      </c>
    </row>
    <row r="123" spans="1:13" ht="24.95" customHeight="1">
      <c r="A123" s="19" t="s">
        <v>739</v>
      </c>
      <c r="B123" s="19" t="s">
        <v>92</v>
      </c>
      <c r="C123" s="18" t="s">
        <v>657</v>
      </c>
      <c r="D123" s="18" t="s">
        <v>270</v>
      </c>
      <c r="E123" s="20">
        <f t="shared" si="6"/>
        <v>0</v>
      </c>
      <c r="F123" s="20">
        <f t="shared" si="5"/>
        <v>0</v>
      </c>
      <c r="G123" s="20">
        <f>일위대가목록!F73</f>
        <v>0</v>
      </c>
      <c r="H123" s="20">
        <f t="shared" si="7"/>
        <v>0</v>
      </c>
      <c r="I123" s="20">
        <f>일위대가목록!G73</f>
        <v>0</v>
      </c>
      <c r="J123" s="20">
        <f t="shared" si="8"/>
        <v>0</v>
      </c>
      <c r="K123" s="20">
        <f>일위대가목록!H73</f>
        <v>0</v>
      </c>
      <c r="L123" s="20">
        <f t="shared" si="9"/>
        <v>0</v>
      </c>
      <c r="M123" s="52" t="s">
        <v>603</v>
      </c>
    </row>
    <row r="124" spans="1:13" ht="24.95" customHeight="1">
      <c r="A124" s="19" t="s">
        <v>739</v>
      </c>
      <c r="B124" s="19" t="s">
        <v>444</v>
      </c>
      <c r="C124" s="18" t="s">
        <v>657</v>
      </c>
      <c r="D124" s="18" t="s">
        <v>270</v>
      </c>
      <c r="E124" s="20">
        <f t="shared" si="6"/>
        <v>0</v>
      </c>
      <c r="F124" s="20">
        <f t="shared" si="5"/>
        <v>0</v>
      </c>
      <c r="G124" s="20">
        <f>일위대가목록!F74</f>
        <v>0</v>
      </c>
      <c r="H124" s="20">
        <f t="shared" si="7"/>
        <v>0</v>
      </c>
      <c r="I124" s="20">
        <f>일위대가목록!G74</f>
        <v>0</v>
      </c>
      <c r="J124" s="20">
        <f t="shared" si="8"/>
        <v>0</v>
      </c>
      <c r="K124" s="20">
        <f>일위대가목록!H74</f>
        <v>0</v>
      </c>
      <c r="L124" s="20">
        <f t="shared" si="9"/>
        <v>0</v>
      </c>
      <c r="M124" s="52" t="s">
        <v>603</v>
      </c>
    </row>
    <row r="125" spans="1:13" ht="24.95" customHeight="1">
      <c r="A125" s="19" t="s">
        <v>739</v>
      </c>
      <c r="B125" s="19" t="s">
        <v>465</v>
      </c>
      <c r="C125" s="18" t="s">
        <v>657</v>
      </c>
      <c r="D125" s="18" t="s">
        <v>270</v>
      </c>
      <c r="E125" s="20">
        <f t="shared" si="6"/>
        <v>0</v>
      </c>
      <c r="F125" s="20">
        <f t="shared" si="5"/>
        <v>0</v>
      </c>
      <c r="G125" s="20">
        <f>일위대가목록!F75</f>
        <v>0</v>
      </c>
      <c r="H125" s="20">
        <f t="shared" si="7"/>
        <v>0</v>
      </c>
      <c r="I125" s="20">
        <f>일위대가목록!G75</f>
        <v>0</v>
      </c>
      <c r="J125" s="20">
        <f t="shared" si="8"/>
        <v>0</v>
      </c>
      <c r="K125" s="20">
        <f>일위대가목록!H75</f>
        <v>0</v>
      </c>
      <c r="L125" s="20">
        <f t="shared" si="9"/>
        <v>0</v>
      </c>
      <c r="M125" s="52" t="s">
        <v>603</v>
      </c>
    </row>
    <row r="126" spans="1:13" ht="24.95" customHeight="1">
      <c r="A126" s="19" t="s">
        <v>739</v>
      </c>
      <c r="B126" s="19" t="s">
        <v>277</v>
      </c>
      <c r="C126" s="18" t="s">
        <v>657</v>
      </c>
      <c r="D126" s="18" t="s">
        <v>270</v>
      </c>
      <c r="E126" s="20">
        <f t="shared" si="6"/>
        <v>0</v>
      </c>
      <c r="F126" s="20">
        <f t="shared" si="5"/>
        <v>0</v>
      </c>
      <c r="G126" s="20">
        <f>일위대가목록!F76</f>
        <v>0</v>
      </c>
      <c r="H126" s="20">
        <f t="shared" si="7"/>
        <v>0</v>
      </c>
      <c r="I126" s="20">
        <f>일위대가목록!G76</f>
        <v>0</v>
      </c>
      <c r="J126" s="20">
        <f t="shared" si="8"/>
        <v>0</v>
      </c>
      <c r="K126" s="20">
        <f>일위대가목록!H76</f>
        <v>0</v>
      </c>
      <c r="L126" s="20">
        <f t="shared" si="9"/>
        <v>0</v>
      </c>
      <c r="M126" s="52" t="s">
        <v>603</v>
      </c>
    </row>
    <row r="127" spans="1:13" ht="24.95" customHeight="1">
      <c r="A127" s="19" t="s">
        <v>740</v>
      </c>
      <c r="B127" s="19" t="s">
        <v>256</v>
      </c>
      <c r="C127" s="18" t="s">
        <v>657</v>
      </c>
      <c r="D127" s="18" t="s">
        <v>270</v>
      </c>
      <c r="E127" s="20">
        <f t="shared" si="6"/>
        <v>0</v>
      </c>
      <c r="F127" s="20">
        <f t="shared" si="5"/>
        <v>0</v>
      </c>
      <c r="G127" s="20">
        <f>일위대가목록!F77</f>
        <v>0</v>
      </c>
      <c r="H127" s="20">
        <f t="shared" si="7"/>
        <v>0</v>
      </c>
      <c r="I127" s="20">
        <f>일위대가목록!G77</f>
        <v>0</v>
      </c>
      <c r="J127" s="20">
        <f t="shared" si="8"/>
        <v>0</v>
      </c>
      <c r="K127" s="20">
        <f>일위대가목록!H77</f>
        <v>0</v>
      </c>
      <c r="L127" s="20">
        <f t="shared" si="9"/>
        <v>0</v>
      </c>
      <c r="M127" s="52" t="s">
        <v>603</v>
      </c>
    </row>
    <row r="128" spans="1:13" ht="24.95" customHeight="1">
      <c r="A128" s="19" t="s">
        <v>741</v>
      </c>
      <c r="B128" s="19" t="s">
        <v>434</v>
      </c>
      <c r="C128" s="18" t="s">
        <v>657</v>
      </c>
      <c r="D128" s="18" t="s">
        <v>294</v>
      </c>
      <c r="E128" s="20">
        <f t="shared" si="6"/>
        <v>0</v>
      </c>
      <c r="F128" s="20">
        <f t="shared" si="5"/>
        <v>0</v>
      </c>
      <c r="G128" s="84">
        <f>일위대가목록!F78</f>
        <v>0</v>
      </c>
      <c r="H128" s="20">
        <f t="shared" si="7"/>
        <v>0</v>
      </c>
      <c r="I128" s="20">
        <f>일위대가목록!G78</f>
        <v>0</v>
      </c>
      <c r="J128" s="20">
        <f t="shared" si="8"/>
        <v>0</v>
      </c>
      <c r="K128" s="20">
        <f>일위대가목록!H78</f>
        <v>0</v>
      </c>
      <c r="L128" s="20">
        <f t="shared" si="9"/>
        <v>0</v>
      </c>
      <c r="M128" s="52" t="s">
        <v>603</v>
      </c>
    </row>
    <row r="129" spans="1:13" ht="24.95" hidden="1" customHeight="1">
      <c r="A129" s="19" t="s">
        <v>219</v>
      </c>
      <c r="B129" s="19" t="s">
        <v>434</v>
      </c>
      <c r="C129" s="18" t="s">
        <v>656</v>
      </c>
      <c r="D129" s="18" t="s">
        <v>294</v>
      </c>
      <c r="E129" s="20">
        <f t="shared" si="6"/>
        <v>0</v>
      </c>
      <c r="F129" s="20">
        <f t="shared" si="5"/>
        <v>0</v>
      </c>
      <c r="G129" s="20">
        <f>일위대가목록!F79</f>
        <v>0</v>
      </c>
      <c r="H129" s="20">
        <f t="shared" si="7"/>
        <v>0</v>
      </c>
      <c r="I129" s="20">
        <f>일위대가목록!G79</f>
        <v>0</v>
      </c>
      <c r="J129" s="20">
        <f t="shared" si="8"/>
        <v>0</v>
      </c>
      <c r="K129" s="20">
        <f>일위대가목록!H79</f>
        <v>0</v>
      </c>
      <c r="L129" s="20">
        <f t="shared" si="9"/>
        <v>0</v>
      </c>
      <c r="M129" s="52" t="s">
        <v>603</v>
      </c>
    </row>
    <row r="130" spans="1:13" ht="24.95" customHeight="1">
      <c r="A130" s="19" t="s">
        <v>742</v>
      </c>
      <c r="B130" s="19" t="s">
        <v>434</v>
      </c>
      <c r="C130" s="18" t="s">
        <v>657</v>
      </c>
      <c r="D130" s="18" t="s">
        <v>294</v>
      </c>
      <c r="E130" s="20">
        <f t="shared" si="6"/>
        <v>0</v>
      </c>
      <c r="F130" s="20">
        <f t="shared" si="5"/>
        <v>0</v>
      </c>
      <c r="G130" s="20">
        <f>일위대가목록!F80</f>
        <v>0</v>
      </c>
      <c r="H130" s="20">
        <f t="shared" si="7"/>
        <v>0</v>
      </c>
      <c r="I130" s="20">
        <f>일위대가목록!G80</f>
        <v>0</v>
      </c>
      <c r="J130" s="20">
        <f t="shared" si="8"/>
        <v>0</v>
      </c>
      <c r="K130" s="20">
        <f>일위대가목록!H80</f>
        <v>0</v>
      </c>
      <c r="L130" s="20">
        <f t="shared" si="9"/>
        <v>0</v>
      </c>
      <c r="M130" s="52" t="s">
        <v>603</v>
      </c>
    </row>
    <row r="131" spans="1:13" ht="24.95" hidden="1" customHeight="1">
      <c r="A131" s="19" t="s">
        <v>170</v>
      </c>
      <c r="B131" s="19" t="s">
        <v>434</v>
      </c>
      <c r="C131" s="18" t="s">
        <v>656</v>
      </c>
      <c r="D131" s="18" t="s">
        <v>294</v>
      </c>
      <c r="E131" s="20">
        <f t="shared" si="6"/>
        <v>0</v>
      </c>
      <c r="F131" s="20">
        <f t="shared" si="5"/>
        <v>0</v>
      </c>
      <c r="G131" s="20">
        <f>일위대가목록!F81</f>
        <v>0</v>
      </c>
      <c r="H131" s="20">
        <f t="shared" si="7"/>
        <v>0</v>
      </c>
      <c r="I131" s="20">
        <f>일위대가목록!G81</f>
        <v>0</v>
      </c>
      <c r="J131" s="20">
        <f t="shared" si="8"/>
        <v>0</v>
      </c>
      <c r="K131" s="20">
        <f>일위대가목록!H81</f>
        <v>0</v>
      </c>
      <c r="L131" s="20">
        <f t="shared" si="9"/>
        <v>0</v>
      </c>
      <c r="M131" s="52" t="s">
        <v>603</v>
      </c>
    </row>
    <row r="132" spans="1:13" ht="24.95" customHeight="1">
      <c r="A132" s="19" t="s">
        <v>743</v>
      </c>
      <c r="B132" s="19" t="s">
        <v>603</v>
      </c>
      <c r="C132" s="18" t="s">
        <v>657</v>
      </c>
      <c r="D132" s="18" t="s">
        <v>294</v>
      </c>
      <c r="E132" s="20">
        <f t="shared" si="6"/>
        <v>0</v>
      </c>
      <c r="F132" s="20">
        <f t="shared" ref="F132:F194" si="10">H132+J132+L132</f>
        <v>0</v>
      </c>
      <c r="G132" s="20">
        <f>일위대가목록!F82</f>
        <v>0</v>
      </c>
      <c r="H132" s="20">
        <f t="shared" si="7"/>
        <v>0</v>
      </c>
      <c r="I132" s="20">
        <f>일위대가목록!G82</f>
        <v>0</v>
      </c>
      <c r="J132" s="20">
        <f t="shared" si="8"/>
        <v>0</v>
      </c>
      <c r="K132" s="20">
        <f>일위대가목록!H82</f>
        <v>0</v>
      </c>
      <c r="L132" s="20">
        <f t="shared" si="9"/>
        <v>0</v>
      </c>
      <c r="M132" s="52" t="s">
        <v>603</v>
      </c>
    </row>
    <row r="133" spans="1:13" ht="24.95" customHeight="1">
      <c r="A133" s="19" t="s">
        <v>744</v>
      </c>
      <c r="B133" s="19" t="s">
        <v>603</v>
      </c>
      <c r="C133" s="18" t="s">
        <v>657</v>
      </c>
      <c r="D133" s="18" t="s">
        <v>294</v>
      </c>
      <c r="E133" s="20">
        <f t="shared" ref="E133:E195" si="11">G133+I133+K133</f>
        <v>0</v>
      </c>
      <c r="F133" s="20">
        <f t="shared" si="10"/>
        <v>0</v>
      </c>
      <c r="G133" s="20">
        <f>일위대가목록!F83</f>
        <v>0</v>
      </c>
      <c r="H133" s="20">
        <f t="shared" si="7"/>
        <v>0</v>
      </c>
      <c r="I133" s="20">
        <f>일위대가목록!G83</f>
        <v>0</v>
      </c>
      <c r="J133" s="20">
        <f t="shared" si="8"/>
        <v>0</v>
      </c>
      <c r="K133" s="20">
        <f>일위대가목록!H83</f>
        <v>0</v>
      </c>
      <c r="L133" s="20">
        <f t="shared" si="9"/>
        <v>0</v>
      </c>
      <c r="M133" s="52" t="s">
        <v>603</v>
      </c>
    </row>
    <row r="134" spans="1:13" ht="24.95" customHeight="1">
      <c r="A134" s="19" t="s">
        <v>745</v>
      </c>
      <c r="B134" s="19" t="s">
        <v>603</v>
      </c>
      <c r="C134" s="18" t="s">
        <v>657</v>
      </c>
      <c r="D134" s="18" t="s">
        <v>294</v>
      </c>
      <c r="E134" s="20">
        <f t="shared" si="11"/>
        <v>0</v>
      </c>
      <c r="F134" s="20">
        <f t="shared" si="10"/>
        <v>0</v>
      </c>
      <c r="G134" s="20">
        <f>일위대가목록!F84</f>
        <v>0</v>
      </c>
      <c r="H134" s="20">
        <f t="shared" ref="H134:H196" si="12">TRUNC(G134*C134,0)</f>
        <v>0</v>
      </c>
      <c r="I134" s="20">
        <f>일위대가목록!G84</f>
        <v>0</v>
      </c>
      <c r="J134" s="20">
        <f t="shared" ref="J134:J196" si="13">TRUNC(I134*C134,0)</f>
        <v>0</v>
      </c>
      <c r="K134" s="20">
        <f>일위대가목록!H84</f>
        <v>0</v>
      </c>
      <c r="L134" s="20">
        <f t="shared" ref="L134:L196" si="14">TRUNC(K134*C134,0)</f>
        <v>0</v>
      </c>
      <c r="M134" s="52" t="s">
        <v>603</v>
      </c>
    </row>
    <row r="135" spans="1:13" ht="24.95" customHeight="1">
      <c r="A135" s="19" t="s">
        <v>746</v>
      </c>
      <c r="B135" s="19" t="s">
        <v>602</v>
      </c>
      <c r="C135" s="18" t="s">
        <v>657</v>
      </c>
      <c r="D135" s="18" t="s">
        <v>380</v>
      </c>
      <c r="E135" s="20">
        <f t="shared" si="11"/>
        <v>0</v>
      </c>
      <c r="F135" s="20">
        <f t="shared" si="10"/>
        <v>0</v>
      </c>
      <c r="G135" s="20">
        <f>일위대가목록!F85</f>
        <v>0</v>
      </c>
      <c r="H135" s="20">
        <f t="shared" si="12"/>
        <v>0</v>
      </c>
      <c r="I135" s="20">
        <f>일위대가목록!G85</f>
        <v>0</v>
      </c>
      <c r="J135" s="20">
        <f t="shared" si="13"/>
        <v>0</v>
      </c>
      <c r="K135" s="20">
        <f>일위대가목록!H85</f>
        <v>0</v>
      </c>
      <c r="L135" s="20">
        <f t="shared" si="14"/>
        <v>0</v>
      </c>
      <c r="M135" s="52" t="s">
        <v>603</v>
      </c>
    </row>
    <row r="136" spans="1:13" ht="24.95" customHeight="1">
      <c r="A136" s="19" t="s">
        <v>747</v>
      </c>
      <c r="B136" s="19" t="s">
        <v>602</v>
      </c>
      <c r="C136" s="18" t="s">
        <v>657</v>
      </c>
      <c r="D136" s="18" t="s">
        <v>380</v>
      </c>
      <c r="E136" s="20">
        <f t="shared" si="11"/>
        <v>0</v>
      </c>
      <c r="F136" s="20">
        <f t="shared" si="10"/>
        <v>0</v>
      </c>
      <c r="G136" s="20">
        <f>일위대가목록!F86</f>
        <v>0</v>
      </c>
      <c r="H136" s="20">
        <f t="shared" si="12"/>
        <v>0</v>
      </c>
      <c r="I136" s="20">
        <f>일위대가목록!G86</f>
        <v>0</v>
      </c>
      <c r="J136" s="20">
        <f t="shared" si="13"/>
        <v>0</v>
      </c>
      <c r="K136" s="20">
        <f>일위대가목록!H86</f>
        <v>0</v>
      </c>
      <c r="L136" s="20">
        <f t="shared" si="14"/>
        <v>0</v>
      </c>
      <c r="M136" s="52" t="s">
        <v>603</v>
      </c>
    </row>
    <row r="137" spans="1:13" ht="24.95" customHeight="1">
      <c r="A137" s="19" t="s">
        <v>746</v>
      </c>
      <c r="B137" s="19" t="s">
        <v>447</v>
      </c>
      <c r="C137" s="18" t="s">
        <v>657</v>
      </c>
      <c r="D137" s="18" t="s">
        <v>380</v>
      </c>
      <c r="E137" s="20">
        <f t="shared" si="11"/>
        <v>0</v>
      </c>
      <c r="F137" s="20">
        <f t="shared" si="10"/>
        <v>0</v>
      </c>
      <c r="G137" s="20">
        <f>일위대가목록!F87</f>
        <v>0</v>
      </c>
      <c r="H137" s="20">
        <f t="shared" si="12"/>
        <v>0</v>
      </c>
      <c r="I137" s="20">
        <f>일위대가목록!G87</f>
        <v>0</v>
      </c>
      <c r="J137" s="20">
        <f t="shared" si="13"/>
        <v>0</v>
      </c>
      <c r="K137" s="20">
        <f>일위대가목록!H87</f>
        <v>0</v>
      </c>
      <c r="L137" s="20">
        <f t="shared" si="14"/>
        <v>0</v>
      </c>
      <c r="M137" s="52" t="s">
        <v>603</v>
      </c>
    </row>
    <row r="138" spans="1:13" ht="24.95" customHeight="1">
      <c r="A138" s="19" t="s">
        <v>747</v>
      </c>
      <c r="B138" s="19" t="s">
        <v>447</v>
      </c>
      <c r="C138" s="18" t="s">
        <v>657</v>
      </c>
      <c r="D138" s="18" t="s">
        <v>380</v>
      </c>
      <c r="E138" s="20">
        <f t="shared" si="11"/>
        <v>0</v>
      </c>
      <c r="F138" s="20">
        <f t="shared" si="10"/>
        <v>0</v>
      </c>
      <c r="G138" s="20">
        <f>일위대가목록!F88</f>
        <v>0</v>
      </c>
      <c r="H138" s="20">
        <f t="shared" si="12"/>
        <v>0</v>
      </c>
      <c r="I138" s="20">
        <f>일위대가목록!G88</f>
        <v>0</v>
      </c>
      <c r="J138" s="20">
        <f t="shared" si="13"/>
        <v>0</v>
      </c>
      <c r="K138" s="20">
        <f>일위대가목록!H88</f>
        <v>0</v>
      </c>
      <c r="L138" s="20">
        <f t="shared" si="14"/>
        <v>0</v>
      </c>
      <c r="M138" s="52" t="s">
        <v>603</v>
      </c>
    </row>
    <row r="139" spans="1:13" ht="24.95" customHeight="1">
      <c r="A139" s="19" t="s">
        <v>748</v>
      </c>
      <c r="B139" s="19" t="s">
        <v>602</v>
      </c>
      <c r="C139" s="18" t="s">
        <v>657</v>
      </c>
      <c r="D139" s="18" t="s">
        <v>380</v>
      </c>
      <c r="E139" s="20">
        <f t="shared" si="11"/>
        <v>0</v>
      </c>
      <c r="F139" s="20">
        <f t="shared" si="10"/>
        <v>0</v>
      </c>
      <c r="G139" s="20">
        <f>일위대가목록!F89</f>
        <v>0</v>
      </c>
      <c r="H139" s="20">
        <f t="shared" si="12"/>
        <v>0</v>
      </c>
      <c r="I139" s="20">
        <f>일위대가목록!G89</f>
        <v>0</v>
      </c>
      <c r="J139" s="20">
        <f t="shared" si="13"/>
        <v>0</v>
      </c>
      <c r="K139" s="20">
        <f>일위대가목록!H89</f>
        <v>0</v>
      </c>
      <c r="L139" s="20">
        <f t="shared" si="14"/>
        <v>0</v>
      </c>
      <c r="M139" s="52" t="s">
        <v>603</v>
      </c>
    </row>
    <row r="140" spans="1:13" ht="24.95" customHeight="1">
      <c r="A140" s="19" t="s">
        <v>749</v>
      </c>
      <c r="B140" s="19" t="s">
        <v>602</v>
      </c>
      <c r="C140" s="18" t="s">
        <v>657</v>
      </c>
      <c r="D140" s="18" t="s">
        <v>380</v>
      </c>
      <c r="E140" s="20">
        <f t="shared" si="11"/>
        <v>0</v>
      </c>
      <c r="F140" s="20">
        <f t="shared" si="10"/>
        <v>0</v>
      </c>
      <c r="G140" s="20">
        <f>일위대가목록!F90</f>
        <v>0</v>
      </c>
      <c r="H140" s="20">
        <f t="shared" si="12"/>
        <v>0</v>
      </c>
      <c r="I140" s="20">
        <f>일위대가목록!G90</f>
        <v>0</v>
      </c>
      <c r="J140" s="20">
        <f t="shared" si="13"/>
        <v>0</v>
      </c>
      <c r="K140" s="20">
        <f>일위대가목록!H90</f>
        <v>0</v>
      </c>
      <c r="L140" s="20">
        <f t="shared" si="14"/>
        <v>0</v>
      </c>
      <c r="M140" s="52" t="s">
        <v>603</v>
      </c>
    </row>
    <row r="141" spans="1:13" ht="24.95" customHeight="1">
      <c r="A141" s="19" t="s">
        <v>748</v>
      </c>
      <c r="B141" s="19" t="s">
        <v>447</v>
      </c>
      <c r="C141" s="18" t="s">
        <v>657</v>
      </c>
      <c r="D141" s="18" t="s">
        <v>380</v>
      </c>
      <c r="E141" s="20">
        <f t="shared" si="11"/>
        <v>0</v>
      </c>
      <c r="F141" s="20">
        <f t="shared" si="10"/>
        <v>0</v>
      </c>
      <c r="G141" s="20">
        <f>일위대가목록!F91</f>
        <v>0</v>
      </c>
      <c r="H141" s="20">
        <f t="shared" si="12"/>
        <v>0</v>
      </c>
      <c r="I141" s="20">
        <f>일위대가목록!G91</f>
        <v>0</v>
      </c>
      <c r="J141" s="20">
        <f t="shared" si="13"/>
        <v>0</v>
      </c>
      <c r="K141" s="20">
        <f>일위대가목록!H91</f>
        <v>0</v>
      </c>
      <c r="L141" s="20">
        <f t="shared" si="14"/>
        <v>0</v>
      </c>
      <c r="M141" s="52" t="s">
        <v>603</v>
      </c>
    </row>
    <row r="142" spans="1:13" ht="24.95" customHeight="1">
      <c r="A142" s="19" t="s">
        <v>749</v>
      </c>
      <c r="B142" s="19" t="s">
        <v>447</v>
      </c>
      <c r="C142" s="18" t="s">
        <v>657</v>
      </c>
      <c r="D142" s="18" t="s">
        <v>380</v>
      </c>
      <c r="E142" s="20">
        <f t="shared" si="11"/>
        <v>0</v>
      </c>
      <c r="F142" s="20">
        <f t="shared" si="10"/>
        <v>0</v>
      </c>
      <c r="G142" s="20">
        <f>일위대가목록!F92</f>
        <v>0</v>
      </c>
      <c r="H142" s="20">
        <f t="shared" si="12"/>
        <v>0</v>
      </c>
      <c r="I142" s="20">
        <f>일위대가목록!G92</f>
        <v>0</v>
      </c>
      <c r="J142" s="20">
        <f t="shared" si="13"/>
        <v>0</v>
      </c>
      <c r="K142" s="20">
        <f>일위대가목록!H92</f>
        <v>0</v>
      </c>
      <c r="L142" s="20">
        <f t="shared" si="14"/>
        <v>0</v>
      </c>
      <c r="M142" s="52" t="s">
        <v>603</v>
      </c>
    </row>
    <row r="143" spans="1:13" ht="24.95" customHeight="1">
      <c r="A143" s="19" t="s">
        <v>749</v>
      </c>
      <c r="B143" s="19" t="s">
        <v>316</v>
      </c>
      <c r="C143" s="18" t="s">
        <v>657</v>
      </c>
      <c r="D143" s="18" t="s">
        <v>380</v>
      </c>
      <c r="E143" s="20">
        <f t="shared" si="11"/>
        <v>0</v>
      </c>
      <c r="F143" s="20">
        <f t="shared" si="10"/>
        <v>0</v>
      </c>
      <c r="G143" s="20">
        <f>일위대가목록!F93</f>
        <v>0</v>
      </c>
      <c r="H143" s="20">
        <f t="shared" si="12"/>
        <v>0</v>
      </c>
      <c r="I143" s="20">
        <f>일위대가목록!G93</f>
        <v>0</v>
      </c>
      <c r="J143" s="20">
        <f t="shared" si="13"/>
        <v>0</v>
      </c>
      <c r="K143" s="20">
        <f>일위대가목록!H93</f>
        <v>0</v>
      </c>
      <c r="L143" s="20">
        <f t="shared" si="14"/>
        <v>0</v>
      </c>
      <c r="M143" s="52" t="s">
        <v>603</v>
      </c>
    </row>
    <row r="144" spans="1:13" ht="24.95" customHeight="1">
      <c r="A144" s="19" t="s">
        <v>748</v>
      </c>
      <c r="B144" s="19" t="s">
        <v>146</v>
      </c>
      <c r="C144" s="18" t="s">
        <v>657</v>
      </c>
      <c r="D144" s="18" t="s">
        <v>380</v>
      </c>
      <c r="E144" s="20">
        <f t="shared" si="11"/>
        <v>0</v>
      </c>
      <c r="F144" s="20">
        <f t="shared" si="10"/>
        <v>0</v>
      </c>
      <c r="G144" s="20">
        <f>일위대가목록!F94</f>
        <v>0</v>
      </c>
      <c r="H144" s="20">
        <f t="shared" si="12"/>
        <v>0</v>
      </c>
      <c r="I144" s="20">
        <f>일위대가목록!G94</f>
        <v>0</v>
      </c>
      <c r="J144" s="20">
        <f t="shared" si="13"/>
        <v>0</v>
      </c>
      <c r="K144" s="20">
        <f>일위대가목록!H94</f>
        <v>0</v>
      </c>
      <c r="L144" s="20">
        <f t="shared" si="14"/>
        <v>0</v>
      </c>
      <c r="M144" s="52" t="s">
        <v>603</v>
      </c>
    </row>
    <row r="145" spans="1:13" ht="24.95" customHeight="1">
      <c r="A145" s="19" t="s">
        <v>749</v>
      </c>
      <c r="B145" s="19" t="s">
        <v>146</v>
      </c>
      <c r="C145" s="18" t="s">
        <v>657</v>
      </c>
      <c r="D145" s="18" t="s">
        <v>380</v>
      </c>
      <c r="E145" s="20">
        <f t="shared" si="11"/>
        <v>0</v>
      </c>
      <c r="F145" s="20">
        <f t="shared" si="10"/>
        <v>0</v>
      </c>
      <c r="G145" s="20">
        <f>일위대가목록!F95</f>
        <v>0</v>
      </c>
      <c r="H145" s="20">
        <f t="shared" si="12"/>
        <v>0</v>
      </c>
      <c r="I145" s="20">
        <f>일위대가목록!G95</f>
        <v>0</v>
      </c>
      <c r="J145" s="20">
        <f t="shared" si="13"/>
        <v>0</v>
      </c>
      <c r="K145" s="20">
        <f>일위대가목록!H95</f>
        <v>0</v>
      </c>
      <c r="L145" s="20">
        <f t="shared" si="14"/>
        <v>0</v>
      </c>
      <c r="M145" s="52" t="s">
        <v>603</v>
      </c>
    </row>
    <row r="146" spans="1:13" ht="24.95" customHeight="1">
      <c r="A146" s="19" t="s">
        <v>750</v>
      </c>
      <c r="B146" s="19" t="s">
        <v>76</v>
      </c>
      <c r="C146" s="18" t="s">
        <v>657</v>
      </c>
      <c r="D146" s="18" t="s">
        <v>380</v>
      </c>
      <c r="E146" s="20">
        <f t="shared" si="11"/>
        <v>0</v>
      </c>
      <c r="F146" s="20">
        <f t="shared" si="10"/>
        <v>0</v>
      </c>
      <c r="G146" s="20">
        <f>일위대가목록!F96</f>
        <v>0</v>
      </c>
      <c r="H146" s="20">
        <f t="shared" si="12"/>
        <v>0</v>
      </c>
      <c r="I146" s="20">
        <f>일위대가목록!G96</f>
        <v>0</v>
      </c>
      <c r="J146" s="20">
        <f t="shared" si="13"/>
        <v>0</v>
      </c>
      <c r="K146" s="20">
        <f>일위대가목록!H96</f>
        <v>0</v>
      </c>
      <c r="L146" s="20">
        <f t="shared" si="14"/>
        <v>0</v>
      </c>
      <c r="M146" s="52" t="s">
        <v>603</v>
      </c>
    </row>
    <row r="147" spans="1:13" ht="24.95" customHeight="1">
      <c r="A147" s="19" t="s">
        <v>751</v>
      </c>
      <c r="B147" s="19" t="s">
        <v>76</v>
      </c>
      <c r="C147" s="18" t="s">
        <v>657</v>
      </c>
      <c r="D147" s="18" t="s">
        <v>380</v>
      </c>
      <c r="E147" s="20">
        <f t="shared" si="11"/>
        <v>0</v>
      </c>
      <c r="F147" s="20">
        <f t="shared" si="10"/>
        <v>0</v>
      </c>
      <c r="G147" s="20">
        <f>일위대가목록!F97</f>
        <v>0</v>
      </c>
      <c r="H147" s="20">
        <f t="shared" si="12"/>
        <v>0</v>
      </c>
      <c r="I147" s="20">
        <f>일위대가목록!G97</f>
        <v>0</v>
      </c>
      <c r="J147" s="20">
        <f t="shared" si="13"/>
        <v>0</v>
      </c>
      <c r="K147" s="20">
        <f>일위대가목록!H97</f>
        <v>0</v>
      </c>
      <c r="L147" s="20">
        <f t="shared" si="14"/>
        <v>0</v>
      </c>
      <c r="M147" s="52" t="s">
        <v>603</v>
      </c>
    </row>
    <row r="148" spans="1:13" ht="24.95" customHeight="1">
      <c r="A148" s="19" t="s">
        <v>750</v>
      </c>
      <c r="B148" s="19" t="s">
        <v>599</v>
      </c>
      <c r="C148" s="18" t="s">
        <v>657</v>
      </c>
      <c r="D148" s="18" t="s">
        <v>380</v>
      </c>
      <c r="E148" s="20">
        <f t="shared" si="11"/>
        <v>0</v>
      </c>
      <c r="F148" s="20">
        <f t="shared" si="10"/>
        <v>0</v>
      </c>
      <c r="G148" s="20">
        <f>일위대가목록!F98</f>
        <v>0</v>
      </c>
      <c r="H148" s="20">
        <f t="shared" si="12"/>
        <v>0</v>
      </c>
      <c r="I148" s="20">
        <f>일위대가목록!G98</f>
        <v>0</v>
      </c>
      <c r="J148" s="20">
        <f t="shared" si="13"/>
        <v>0</v>
      </c>
      <c r="K148" s="20">
        <f>일위대가목록!H98</f>
        <v>0</v>
      </c>
      <c r="L148" s="20">
        <f t="shared" si="14"/>
        <v>0</v>
      </c>
      <c r="M148" s="52" t="s">
        <v>603</v>
      </c>
    </row>
    <row r="149" spans="1:13" ht="24.95" customHeight="1">
      <c r="A149" s="19" t="s">
        <v>751</v>
      </c>
      <c r="B149" s="19" t="s">
        <v>599</v>
      </c>
      <c r="C149" s="18" t="s">
        <v>657</v>
      </c>
      <c r="D149" s="18" t="s">
        <v>380</v>
      </c>
      <c r="E149" s="20">
        <f t="shared" si="11"/>
        <v>0</v>
      </c>
      <c r="F149" s="20">
        <f t="shared" si="10"/>
        <v>0</v>
      </c>
      <c r="G149" s="20">
        <f>일위대가목록!F99</f>
        <v>0</v>
      </c>
      <c r="H149" s="20">
        <f t="shared" si="12"/>
        <v>0</v>
      </c>
      <c r="I149" s="20">
        <f>일위대가목록!G99</f>
        <v>0</v>
      </c>
      <c r="J149" s="20">
        <f t="shared" si="13"/>
        <v>0</v>
      </c>
      <c r="K149" s="20">
        <f>일위대가목록!H99</f>
        <v>0</v>
      </c>
      <c r="L149" s="20">
        <f t="shared" si="14"/>
        <v>0</v>
      </c>
      <c r="M149" s="52" t="s">
        <v>603</v>
      </c>
    </row>
    <row r="150" spans="1:13" ht="24.95" customHeight="1">
      <c r="A150" s="19" t="s">
        <v>752</v>
      </c>
      <c r="B150" s="19" t="s">
        <v>425</v>
      </c>
      <c r="C150" s="18" t="s">
        <v>657</v>
      </c>
      <c r="D150" s="18" t="s">
        <v>108</v>
      </c>
      <c r="E150" s="20">
        <f t="shared" si="11"/>
        <v>0</v>
      </c>
      <c r="F150" s="20">
        <f t="shared" si="10"/>
        <v>0</v>
      </c>
      <c r="G150" s="20">
        <f>일위대가목록!F100</f>
        <v>0</v>
      </c>
      <c r="H150" s="20">
        <f t="shared" si="12"/>
        <v>0</v>
      </c>
      <c r="I150" s="20">
        <f>일위대가목록!G100</f>
        <v>0</v>
      </c>
      <c r="J150" s="20">
        <f t="shared" si="13"/>
        <v>0</v>
      </c>
      <c r="K150" s="20">
        <f>일위대가목록!H100</f>
        <v>0</v>
      </c>
      <c r="L150" s="20">
        <f t="shared" si="14"/>
        <v>0</v>
      </c>
      <c r="M150" s="52" t="s">
        <v>603</v>
      </c>
    </row>
    <row r="151" spans="1:13" ht="24.95" customHeight="1">
      <c r="A151" s="19" t="s">
        <v>753</v>
      </c>
      <c r="B151" s="19" t="s">
        <v>425</v>
      </c>
      <c r="C151" s="18" t="s">
        <v>657</v>
      </c>
      <c r="D151" s="18" t="s">
        <v>108</v>
      </c>
      <c r="E151" s="20">
        <f t="shared" si="11"/>
        <v>0</v>
      </c>
      <c r="F151" s="20">
        <f t="shared" si="10"/>
        <v>0</v>
      </c>
      <c r="G151" s="20">
        <f>일위대가목록!F101</f>
        <v>0</v>
      </c>
      <c r="H151" s="20">
        <f t="shared" si="12"/>
        <v>0</v>
      </c>
      <c r="I151" s="20">
        <f>일위대가목록!G101</f>
        <v>0</v>
      </c>
      <c r="J151" s="20">
        <f t="shared" si="13"/>
        <v>0</v>
      </c>
      <c r="K151" s="20">
        <f>일위대가목록!H101</f>
        <v>0</v>
      </c>
      <c r="L151" s="20">
        <f t="shared" si="14"/>
        <v>0</v>
      </c>
      <c r="M151" s="52" t="s">
        <v>603</v>
      </c>
    </row>
    <row r="152" spans="1:13" ht="24.95" customHeight="1">
      <c r="A152" s="19" t="s">
        <v>754</v>
      </c>
      <c r="B152" s="19" t="s">
        <v>315</v>
      </c>
      <c r="C152" s="18" t="s">
        <v>657</v>
      </c>
      <c r="D152" s="18" t="s">
        <v>390</v>
      </c>
      <c r="E152" s="20">
        <f t="shared" si="11"/>
        <v>0</v>
      </c>
      <c r="F152" s="20">
        <f t="shared" si="10"/>
        <v>0</v>
      </c>
      <c r="G152" s="20">
        <f>일위대가목록!F102</f>
        <v>0</v>
      </c>
      <c r="H152" s="20">
        <f t="shared" si="12"/>
        <v>0</v>
      </c>
      <c r="I152" s="20">
        <f>일위대가목록!G102</f>
        <v>0</v>
      </c>
      <c r="J152" s="20">
        <f t="shared" si="13"/>
        <v>0</v>
      </c>
      <c r="K152" s="20">
        <f>일위대가목록!H102</f>
        <v>0</v>
      </c>
      <c r="L152" s="20">
        <f t="shared" si="14"/>
        <v>0</v>
      </c>
      <c r="M152" s="52" t="s">
        <v>603</v>
      </c>
    </row>
    <row r="153" spans="1:13" ht="24.95" customHeight="1">
      <c r="A153" s="19" t="s">
        <v>755</v>
      </c>
      <c r="B153" s="19" t="s">
        <v>329</v>
      </c>
      <c r="C153" s="18" t="s">
        <v>657</v>
      </c>
      <c r="D153" s="18" t="s">
        <v>390</v>
      </c>
      <c r="E153" s="20">
        <f t="shared" si="11"/>
        <v>0</v>
      </c>
      <c r="F153" s="20">
        <f t="shared" si="10"/>
        <v>0</v>
      </c>
      <c r="G153" s="20">
        <f>일위대가목록!F103</f>
        <v>0</v>
      </c>
      <c r="H153" s="20">
        <f t="shared" si="12"/>
        <v>0</v>
      </c>
      <c r="I153" s="20">
        <f>일위대가목록!G103</f>
        <v>0</v>
      </c>
      <c r="J153" s="20">
        <f t="shared" si="13"/>
        <v>0</v>
      </c>
      <c r="K153" s="20">
        <f>일위대가목록!H103</f>
        <v>0</v>
      </c>
      <c r="L153" s="20">
        <f t="shared" si="14"/>
        <v>0</v>
      </c>
      <c r="M153" s="52" t="s">
        <v>603</v>
      </c>
    </row>
    <row r="154" spans="1:13" ht="24.95" customHeight="1">
      <c r="A154" s="19" t="s">
        <v>755</v>
      </c>
      <c r="B154" s="19" t="s">
        <v>506</v>
      </c>
      <c r="C154" s="18" t="s">
        <v>657</v>
      </c>
      <c r="D154" s="18" t="s">
        <v>390</v>
      </c>
      <c r="E154" s="20">
        <f t="shared" si="11"/>
        <v>0</v>
      </c>
      <c r="F154" s="20">
        <f t="shared" si="10"/>
        <v>0</v>
      </c>
      <c r="G154" s="20">
        <f>일위대가목록!F104</f>
        <v>0</v>
      </c>
      <c r="H154" s="20">
        <f t="shared" si="12"/>
        <v>0</v>
      </c>
      <c r="I154" s="20">
        <f>일위대가목록!G104</f>
        <v>0</v>
      </c>
      <c r="J154" s="20">
        <f t="shared" si="13"/>
        <v>0</v>
      </c>
      <c r="K154" s="20">
        <f>일위대가목록!H104</f>
        <v>0</v>
      </c>
      <c r="L154" s="20">
        <f t="shared" si="14"/>
        <v>0</v>
      </c>
      <c r="M154" s="52" t="s">
        <v>603</v>
      </c>
    </row>
    <row r="155" spans="1:13" ht="24.95" customHeight="1">
      <c r="A155" s="19" t="s">
        <v>756</v>
      </c>
      <c r="B155" s="19" t="s">
        <v>499</v>
      </c>
      <c r="C155" s="18" t="s">
        <v>657</v>
      </c>
      <c r="D155" s="18" t="s">
        <v>270</v>
      </c>
      <c r="E155" s="20">
        <f t="shared" si="11"/>
        <v>0</v>
      </c>
      <c r="F155" s="20">
        <f t="shared" si="10"/>
        <v>0</v>
      </c>
      <c r="G155" s="20">
        <f>일위대가목록!F217</f>
        <v>0</v>
      </c>
      <c r="H155" s="20">
        <f t="shared" si="12"/>
        <v>0</v>
      </c>
      <c r="I155" s="20">
        <f>일위대가목록!G217</f>
        <v>0</v>
      </c>
      <c r="J155" s="20">
        <f t="shared" si="13"/>
        <v>0</v>
      </c>
      <c r="K155" s="20">
        <f>일위대가목록!H217</f>
        <v>0</v>
      </c>
      <c r="L155" s="20">
        <f t="shared" si="14"/>
        <v>0</v>
      </c>
      <c r="M155" s="52" t="s">
        <v>603</v>
      </c>
    </row>
    <row r="156" spans="1:13" ht="24.95" customHeight="1">
      <c r="A156" s="19" t="s">
        <v>756</v>
      </c>
      <c r="B156" s="19" t="s">
        <v>165</v>
      </c>
      <c r="C156" s="18" t="s">
        <v>657</v>
      </c>
      <c r="D156" s="18" t="s">
        <v>270</v>
      </c>
      <c r="E156" s="20">
        <f t="shared" si="11"/>
        <v>0</v>
      </c>
      <c r="F156" s="20">
        <f t="shared" si="10"/>
        <v>0</v>
      </c>
      <c r="G156" s="20">
        <f>일위대가목록!F218</f>
        <v>0</v>
      </c>
      <c r="H156" s="20">
        <f t="shared" si="12"/>
        <v>0</v>
      </c>
      <c r="I156" s="20">
        <f>일위대가목록!G218</f>
        <v>0</v>
      </c>
      <c r="J156" s="20">
        <f t="shared" si="13"/>
        <v>0</v>
      </c>
      <c r="K156" s="20">
        <f>일위대가목록!H218</f>
        <v>0</v>
      </c>
      <c r="L156" s="20">
        <f t="shared" si="14"/>
        <v>0</v>
      </c>
      <c r="M156" s="52" t="s">
        <v>603</v>
      </c>
    </row>
    <row r="157" spans="1:13" ht="24.95" customHeight="1">
      <c r="A157" s="19" t="s">
        <v>756</v>
      </c>
      <c r="B157" s="19" t="s">
        <v>227</v>
      </c>
      <c r="C157" s="18" t="s">
        <v>657</v>
      </c>
      <c r="D157" s="18" t="s">
        <v>270</v>
      </c>
      <c r="E157" s="20">
        <f t="shared" si="11"/>
        <v>0</v>
      </c>
      <c r="F157" s="20">
        <f t="shared" si="10"/>
        <v>0</v>
      </c>
      <c r="G157" s="20">
        <f>일위대가목록!F219</f>
        <v>0</v>
      </c>
      <c r="H157" s="20">
        <f t="shared" si="12"/>
        <v>0</v>
      </c>
      <c r="I157" s="20">
        <f>일위대가목록!G219</f>
        <v>0</v>
      </c>
      <c r="J157" s="20">
        <f t="shared" si="13"/>
        <v>0</v>
      </c>
      <c r="K157" s="20">
        <f>일위대가목록!H219</f>
        <v>0</v>
      </c>
      <c r="L157" s="20">
        <f t="shared" si="14"/>
        <v>0</v>
      </c>
      <c r="M157" s="52" t="s">
        <v>603</v>
      </c>
    </row>
    <row r="158" spans="1:13" ht="24.95" hidden="1" customHeight="1">
      <c r="A158" s="19" t="s">
        <v>388</v>
      </c>
      <c r="B158" s="19" t="s">
        <v>333</v>
      </c>
      <c r="C158" s="18" t="s">
        <v>656</v>
      </c>
      <c r="D158" s="18" t="s">
        <v>270</v>
      </c>
      <c r="E158" s="20">
        <f t="shared" si="11"/>
        <v>0</v>
      </c>
      <c r="F158" s="20">
        <f t="shared" si="10"/>
        <v>0</v>
      </c>
      <c r="G158" s="20">
        <f>일위대가목록!F220</f>
        <v>0</v>
      </c>
      <c r="H158" s="20">
        <f t="shared" si="12"/>
        <v>0</v>
      </c>
      <c r="I158" s="20">
        <f>일위대가목록!G220</f>
        <v>0</v>
      </c>
      <c r="J158" s="20">
        <f t="shared" si="13"/>
        <v>0</v>
      </c>
      <c r="K158" s="20">
        <f>일위대가목록!H220</f>
        <v>0</v>
      </c>
      <c r="L158" s="20">
        <f t="shared" si="14"/>
        <v>0</v>
      </c>
      <c r="M158" s="52" t="s">
        <v>603</v>
      </c>
    </row>
    <row r="159" spans="1:13" ht="24.95" hidden="1" customHeight="1">
      <c r="A159" s="19" t="s">
        <v>388</v>
      </c>
      <c r="B159" s="19" t="s">
        <v>239</v>
      </c>
      <c r="C159" s="18" t="s">
        <v>656</v>
      </c>
      <c r="D159" s="18" t="s">
        <v>270</v>
      </c>
      <c r="E159" s="20">
        <f t="shared" si="11"/>
        <v>0</v>
      </c>
      <c r="F159" s="20">
        <f t="shared" si="10"/>
        <v>0</v>
      </c>
      <c r="G159" s="20">
        <f>일위대가목록!F221</f>
        <v>0</v>
      </c>
      <c r="H159" s="20">
        <f t="shared" si="12"/>
        <v>0</v>
      </c>
      <c r="I159" s="20">
        <f>일위대가목록!G221</f>
        <v>0</v>
      </c>
      <c r="J159" s="20">
        <f t="shared" si="13"/>
        <v>0</v>
      </c>
      <c r="K159" s="20">
        <f>일위대가목록!H221</f>
        <v>0</v>
      </c>
      <c r="L159" s="20">
        <f t="shared" si="14"/>
        <v>0</v>
      </c>
      <c r="M159" s="52" t="s">
        <v>603</v>
      </c>
    </row>
    <row r="160" spans="1:13" ht="24.95" customHeight="1">
      <c r="A160" s="19" t="s">
        <v>757</v>
      </c>
      <c r="B160" s="19" t="s">
        <v>499</v>
      </c>
      <c r="C160" s="18" t="s">
        <v>657</v>
      </c>
      <c r="D160" s="18" t="s">
        <v>270</v>
      </c>
      <c r="E160" s="20">
        <f t="shared" si="11"/>
        <v>0</v>
      </c>
      <c r="F160" s="20">
        <f t="shared" si="10"/>
        <v>0</v>
      </c>
      <c r="G160" s="20">
        <f>일위대가목록!F222</f>
        <v>0</v>
      </c>
      <c r="H160" s="20">
        <f t="shared" si="12"/>
        <v>0</v>
      </c>
      <c r="I160" s="20">
        <f>일위대가목록!G222</f>
        <v>0</v>
      </c>
      <c r="J160" s="20">
        <f t="shared" si="13"/>
        <v>0</v>
      </c>
      <c r="K160" s="20">
        <f>일위대가목록!H222</f>
        <v>0</v>
      </c>
      <c r="L160" s="20">
        <f t="shared" si="14"/>
        <v>0</v>
      </c>
      <c r="M160" s="52" t="s">
        <v>603</v>
      </c>
    </row>
    <row r="161" spans="1:13" ht="24.95" customHeight="1">
      <c r="A161" s="19" t="s">
        <v>757</v>
      </c>
      <c r="B161" s="19" t="s">
        <v>165</v>
      </c>
      <c r="C161" s="18" t="s">
        <v>657</v>
      </c>
      <c r="D161" s="18" t="s">
        <v>270</v>
      </c>
      <c r="E161" s="20">
        <f t="shared" si="11"/>
        <v>0</v>
      </c>
      <c r="F161" s="20">
        <f t="shared" si="10"/>
        <v>0</v>
      </c>
      <c r="G161" s="20">
        <f>일위대가목록!F223</f>
        <v>0</v>
      </c>
      <c r="H161" s="20">
        <f t="shared" si="12"/>
        <v>0</v>
      </c>
      <c r="I161" s="20">
        <f>일위대가목록!G223</f>
        <v>0</v>
      </c>
      <c r="J161" s="20">
        <f t="shared" si="13"/>
        <v>0</v>
      </c>
      <c r="K161" s="20">
        <f>일위대가목록!H223</f>
        <v>0</v>
      </c>
      <c r="L161" s="20">
        <f t="shared" si="14"/>
        <v>0</v>
      </c>
      <c r="M161" s="52" t="s">
        <v>603</v>
      </c>
    </row>
    <row r="162" spans="1:13" ht="24.95" customHeight="1">
      <c r="A162" s="19" t="s">
        <v>757</v>
      </c>
      <c r="B162" s="19" t="s">
        <v>227</v>
      </c>
      <c r="C162" s="18" t="s">
        <v>657</v>
      </c>
      <c r="D162" s="18" t="s">
        <v>270</v>
      </c>
      <c r="E162" s="20">
        <f t="shared" si="11"/>
        <v>0</v>
      </c>
      <c r="F162" s="20">
        <f t="shared" si="10"/>
        <v>0</v>
      </c>
      <c r="G162" s="20">
        <f>일위대가목록!F224</f>
        <v>0</v>
      </c>
      <c r="H162" s="20">
        <f t="shared" si="12"/>
        <v>0</v>
      </c>
      <c r="I162" s="20">
        <f>일위대가목록!G224</f>
        <v>0</v>
      </c>
      <c r="J162" s="20">
        <f t="shared" si="13"/>
        <v>0</v>
      </c>
      <c r="K162" s="20">
        <f>일위대가목록!H224</f>
        <v>0</v>
      </c>
      <c r="L162" s="20">
        <f t="shared" si="14"/>
        <v>0</v>
      </c>
      <c r="M162" s="52" t="s">
        <v>603</v>
      </c>
    </row>
    <row r="163" spans="1:13" ht="24.95" customHeight="1">
      <c r="A163" s="19" t="s">
        <v>757</v>
      </c>
      <c r="B163" s="19" t="s">
        <v>333</v>
      </c>
      <c r="C163" s="18" t="s">
        <v>657</v>
      </c>
      <c r="D163" s="18" t="s">
        <v>270</v>
      </c>
      <c r="E163" s="20">
        <f t="shared" si="11"/>
        <v>0</v>
      </c>
      <c r="F163" s="20">
        <f t="shared" si="10"/>
        <v>0</v>
      </c>
      <c r="G163" s="20">
        <f>일위대가목록!F225</f>
        <v>0</v>
      </c>
      <c r="H163" s="20">
        <f t="shared" si="12"/>
        <v>0</v>
      </c>
      <c r="I163" s="20">
        <f>일위대가목록!G225</f>
        <v>0</v>
      </c>
      <c r="J163" s="20">
        <f t="shared" si="13"/>
        <v>0</v>
      </c>
      <c r="K163" s="20">
        <f>일위대가목록!H225</f>
        <v>0</v>
      </c>
      <c r="L163" s="20">
        <f t="shared" si="14"/>
        <v>0</v>
      </c>
      <c r="M163" s="52" t="s">
        <v>603</v>
      </c>
    </row>
    <row r="164" spans="1:13" ht="24.95" customHeight="1">
      <c r="A164" s="19" t="s">
        <v>757</v>
      </c>
      <c r="B164" s="19" t="s">
        <v>239</v>
      </c>
      <c r="C164" s="18" t="s">
        <v>657</v>
      </c>
      <c r="D164" s="18" t="s">
        <v>270</v>
      </c>
      <c r="E164" s="20">
        <f t="shared" si="11"/>
        <v>0</v>
      </c>
      <c r="F164" s="20">
        <f t="shared" si="10"/>
        <v>0</v>
      </c>
      <c r="G164" s="20">
        <f>일위대가목록!F226</f>
        <v>0</v>
      </c>
      <c r="H164" s="20">
        <f t="shared" si="12"/>
        <v>0</v>
      </c>
      <c r="I164" s="20">
        <f>일위대가목록!G226</f>
        <v>0</v>
      </c>
      <c r="J164" s="20">
        <f t="shared" si="13"/>
        <v>0</v>
      </c>
      <c r="K164" s="20">
        <f>일위대가목록!H226</f>
        <v>0</v>
      </c>
      <c r="L164" s="20">
        <f t="shared" si="14"/>
        <v>0</v>
      </c>
      <c r="M164" s="52" t="s">
        <v>603</v>
      </c>
    </row>
    <row r="165" spans="1:13" ht="24.95" customHeight="1">
      <c r="A165" s="19" t="s">
        <v>758</v>
      </c>
      <c r="B165" s="19" t="s">
        <v>603</v>
      </c>
      <c r="C165" s="18" t="s">
        <v>657</v>
      </c>
      <c r="D165" s="18" t="s">
        <v>270</v>
      </c>
      <c r="E165" s="20">
        <f t="shared" si="11"/>
        <v>0</v>
      </c>
      <c r="F165" s="20">
        <f t="shared" si="10"/>
        <v>0</v>
      </c>
      <c r="G165" s="20">
        <f>일위대가목록!F227</f>
        <v>0</v>
      </c>
      <c r="H165" s="20">
        <f t="shared" si="12"/>
        <v>0</v>
      </c>
      <c r="I165" s="20">
        <f>일위대가목록!G227</f>
        <v>0</v>
      </c>
      <c r="J165" s="20">
        <f t="shared" si="13"/>
        <v>0</v>
      </c>
      <c r="K165" s="20">
        <f>일위대가목록!H227</f>
        <v>0</v>
      </c>
      <c r="L165" s="20">
        <f t="shared" si="14"/>
        <v>0</v>
      </c>
      <c r="M165" s="52" t="s">
        <v>603</v>
      </c>
    </row>
    <row r="166" spans="1:13" ht="24.95" customHeight="1">
      <c r="A166" s="19" t="s">
        <v>759</v>
      </c>
      <c r="B166" s="19" t="s">
        <v>99</v>
      </c>
      <c r="C166" s="18" t="s">
        <v>657</v>
      </c>
      <c r="D166" s="18" t="s">
        <v>397</v>
      </c>
      <c r="E166" s="20">
        <f t="shared" si="11"/>
        <v>0</v>
      </c>
      <c r="F166" s="20">
        <f t="shared" si="10"/>
        <v>0</v>
      </c>
      <c r="G166" s="20">
        <f>일위대가목록!F228</f>
        <v>0</v>
      </c>
      <c r="H166" s="20">
        <f t="shared" si="12"/>
        <v>0</v>
      </c>
      <c r="I166" s="20">
        <f>일위대가목록!G228</f>
        <v>0</v>
      </c>
      <c r="J166" s="20">
        <f t="shared" si="13"/>
        <v>0</v>
      </c>
      <c r="K166" s="20">
        <f>일위대가목록!H228</f>
        <v>0</v>
      </c>
      <c r="L166" s="20">
        <f t="shared" si="14"/>
        <v>0</v>
      </c>
      <c r="M166" s="52" t="s">
        <v>603</v>
      </c>
    </row>
    <row r="167" spans="1:13" ht="24.95" customHeight="1">
      <c r="A167" s="19" t="s">
        <v>759</v>
      </c>
      <c r="B167" s="19" t="s">
        <v>357</v>
      </c>
      <c r="C167" s="18" t="s">
        <v>657</v>
      </c>
      <c r="D167" s="18" t="s">
        <v>397</v>
      </c>
      <c r="E167" s="20">
        <f t="shared" si="11"/>
        <v>0</v>
      </c>
      <c r="F167" s="20">
        <f t="shared" si="10"/>
        <v>0</v>
      </c>
      <c r="G167" s="20">
        <f>일위대가목록!F229</f>
        <v>0</v>
      </c>
      <c r="H167" s="20">
        <f t="shared" si="12"/>
        <v>0</v>
      </c>
      <c r="I167" s="20">
        <f>일위대가목록!G229</f>
        <v>0</v>
      </c>
      <c r="J167" s="20">
        <f t="shared" si="13"/>
        <v>0</v>
      </c>
      <c r="K167" s="20">
        <f>일위대가목록!H229</f>
        <v>0</v>
      </c>
      <c r="L167" s="20">
        <f t="shared" si="14"/>
        <v>0</v>
      </c>
      <c r="M167" s="52" t="s">
        <v>603</v>
      </c>
    </row>
    <row r="168" spans="1:13" ht="24.95" customHeight="1">
      <c r="A168" s="19" t="s">
        <v>760</v>
      </c>
      <c r="B168" s="19" t="s">
        <v>115</v>
      </c>
      <c r="C168" s="18" t="s">
        <v>657</v>
      </c>
      <c r="D168" s="18" t="s">
        <v>397</v>
      </c>
      <c r="E168" s="20">
        <f t="shared" si="11"/>
        <v>0</v>
      </c>
      <c r="F168" s="20">
        <f t="shared" si="10"/>
        <v>0</v>
      </c>
      <c r="G168" s="20">
        <f>일위대가목록!F231</f>
        <v>0</v>
      </c>
      <c r="H168" s="20">
        <f t="shared" si="12"/>
        <v>0</v>
      </c>
      <c r="I168" s="20">
        <f>일위대가목록!G231</f>
        <v>0</v>
      </c>
      <c r="J168" s="20">
        <f t="shared" si="13"/>
        <v>0</v>
      </c>
      <c r="K168" s="20">
        <f>일위대가목록!H231</f>
        <v>0</v>
      </c>
      <c r="L168" s="20">
        <f t="shared" si="14"/>
        <v>0</v>
      </c>
      <c r="M168" s="52" t="s">
        <v>603</v>
      </c>
    </row>
    <row r="169" spans="1:13" ht="24.95" customHeight="1">
      <c r="A169" s="19" t="s">
        <v>761</v>
      </c>
      <c r="B169" s="19" t="s">
        <v>500</v>
      </c>
      <c r="C169" s="18" t="s">
        <v>657</v>
      </c>
      <c r="D169" s="18" t="s">
        <v>262</v>
      </c>
      <c r="E169" s="20">
        <f t="shared" si="11"/>
        <v>0</v>
      </c>
      <c r="F169" s="20">
        <f t="shared" si="10"/>
        <v>0</v>
      </c>
      <c r="G169" s="20">
        <f>일위대가목록!F232</f>
        <v>0</v>
      </c>
      <c r="H169" s="20">
        <f t="shared" si="12"/>
        <v>0</v>
      </c>
      <c r="I169" s="20">
        <f>일위대가목록!G232</f>
        <v>0</v>
      </c>
      <c r="J169" s="20">
        <f t="shared" si="13"/>
        <v>0</v>
      </c>
      <c r="K169" s="20">
        <f>일위대가목록!H232</f>
        <v>0</v>
      </c>
      <c r="L169" s="20">
        <f t="shared" si="14"/>
        <v>0</v>
      </c>
      <c r="M169" s="52" t="s">
        <v>603</v>
      </c>
    </row>
    <row r="170" spans="1:13" ht="24.95" customHeight="1">
      <c r="A170" s="19" t="s">
        <v>762</v>
      </c>
      <c r="B170" s="19" t="s">
        <v>500</v>
      </c>
      <c r="C170" s="18" t="s">
        <v>657</v>
      </c>
      <c r="D170" s="18" t="s">
        <v>262</v>
      </c>
      <c r="E170" s="20">
        <f t="shared" si="11"/>
        <v>0</v>
      </c>
      <c r="F170" s="20">
        <f t="shared" si="10"/>
        <v>0</v>
      </c>
      <c r="G170" s="20">
        <f>일위대가목록!F233</f>
        <v>0</v>
      </c>
      <c r="H170" s="20">
        <f t="shared" si="12"/>
        <v>0</v>
      </c>
      <c r="I170" s="20">
        <f>일위대가목록!G233</f>
        <v>0</v>
      </c>
      <c r="J170" s="20">
        <f t="shared" si="13"/>
        <v>0</v>
      </c>
      <c r="K170" s="20">
        <f>일위대가목록!H233</f>
        <v>0</v>
      </c>
      <c r="L170" s="20">
        <f t="shared" si="14"/>
        <v>0</v>
      </c>
      <c r="M170" s="52" t="s">
        <v>603</v>
      </c>
    </row>
    <row r="171" spans="1:13" ht="24.95" customHeight="1">
      <c r="A171" s="19" t="s">
        <v>763</v>
      </c>
      <c r="B171" s="19" t="s">
        <v>520</v>
      </c>
      <c r="C171" s="18" t="s">
        <v>657</v>
      </c>
      <c r="D171" s="18" t="s">
        <v>108</v>
      </c>
      <c r="E171" s="20">
        <f t="shared" si="11"/>
        <v>0</v>
      </c>
      <c r="F171" s="20">
        <f t="shared" si="10"/>
        <v>0</v>
      </c>
      <c r="G171" s="20">
        <f>일위대가목록!F234</f>
        <v>0</v>
      </c>
      <c r="H171" s="20">
        <f t="shared" si="12"/>
        <v>0</v>
      </c>
      <c r="I171" s="20">
        <f>일위대가목록!G234</f>
        <v>0</v>
      </c>
      <c r="J171" s="20">
        <f t="shared" si="13"/>
        <v>0</v>
      </c>
      <c r="K171" s="20">
        <f>일위대가목록!H234</f>
        <v>0</v>
      </c>
      <c r="L171" s="20">
        <f t="shared" si="14"/>
        <v>0</v>
      </c>
      <c r="M171" s="52" t="s">
        <v>603</v>
      </c>
    </row>
    <row r="172" spans="1:13" ht="24.95" customHeight="1">
      <c r="A172" s="19" t="s">
        <v>764</v>
      </c>
      <c r="B172" s="19" t="s">
        <v>603</v>
      </c>
      <c r="C172" s="18" t="s">
        <v>657</v>
      </c>
      <c r="D172" s="18" t="s">
        <v>108</v>
      </c>
      <c r="E172" s="20">
        <f t="shared" si="11"/>
        <v>0</v>
      </c>
      <c r="F172" s="20">
        <f t="shared" si="10"/>
        <v>0</v>
      </c>
      <c r="G172" s="20">
        <f>일위대가목록!F235</f>
        <v>0</v>
      </c>
      <c r="H172" s="20">
        <f t="shared" si="12"/>
        <v>0</v>
      </c>
      <c r="I172" s="20">
        <f>일위대가목록!G235</f>
        <v>0</v>
      </c>
      <c r="J172" s="20">
        <f t="shared" si="13"/>
        <v>0</v>
      </c>
      <c r="K172" s="20">
        <f>일위대가목록!H235</f>
        <v>0</v>
      </c>
      <c r="L172" s="20">
        <f t="shared" si="14"/>
        <v>0</v>
      </c>
      <c r="M172" s="52" t="s">
        <v>603</v>
      </c>
    </row>
    <row r="173" spans="1:13" ht="24.95" customHeight="1">
      <c r="A173" s="19" t="s">
        <v>765</v>
      </c>
      <c r="B173" s="19" t="s">
        <v>603</v>
      </c>
      <c r="C173" s="18" t="s">
        <v>657</v>
      </c>
      <c r="D173" s="18" t="s">
        <v>108</v>
      </c>
      <c r="E173" s="20">
        <f t="shared" si="11"/>
        <v>0</v>
      </c>
      <c r="F173" s="20">
        <f t="shared" si="10"/>
        <v>0</v>
      </c>
      <c r="G173" s="20">
        <f>일위대가목록!F236</f>
        <v>0</v>
      </c>
      <c r="H173" s="20">
        <f t="shared" si="12"/>
        <v>0</v>
      </c>
      <c r="I173" s="20">
        <f>일위대가목록!G236</f>
        <v>0</v>
      </c>
      <c r="J173" s="20">
        <f t="shared" si="13"/>
        <v>0</v>
      </c>
      <c r="K173" s="20">
        <f>일위대가목록!H236</f>
        <v>0</v>
      </c>
      <c r="L173" s="20">
        <f t="shared" si="14"/>
        <v>0</v>
      </c>
      <c r="M173" s="52" t="s">
        <v>603</v>
      </c>
    </row>
    <row r="174" spans="1:13" ht="24.95" customHeight="1">
      <c r="A174" s="19" t="s">
        <v>766</v>
      </c>
      <c r="B174" s="19" t="s">
        <v>603</v>
      </c>
      <c r="C174" s="18" t="s">
        <v>657</v>
      </c>
      <c r="D174" s="18" t="s">
        <v>270</v>
      </c>
      <c r="E174" s="20">
        <f t="shared" si="11"/>
        <v>0</v>
      </c>
      <c r="F174" s="20">
        <f t="shared" si="10"/>
        <v>0</v>
      </c>
      <c r="G174" s="20">
        <f>일위대가목록!F237</f>
        <v>0</v>
      </c>
      <c r="H174" s="20">
        <f t="shared" si="12"/>
        <v>0</v>
      </c>
      <c r="I174" s="20">
        <f>일위대가목록!G237</f>
        <v>0</v>
      </c>
      <c r="J174" s="20">
        <f t="shared" si="13"/>
        <v>0</v>
      </c>
      <c r="K174" s="20">
        <f>일위대가목록!H237</f>
        <v>0</v>
      </c>
      <c r="L174" s="20">
        <f t="shared" si="14"/>
        <v>0</v>
      </c>
      <c r="M174" s="52" t="s">
        <v>603</v>
      </c>
    </row>
    <row r="175" spans="1:13" ht="24.95" customHeight="1">
      <c r="A175" s="19" t="s">
        <v>767</v>
      </c>
      <c r="B175" s="19" t="s">
        <v>603</v>
      </c>
      <c r="C175" s="18" t="s">
        <v>657</v>
      </c>
      <c r="D175" s="18" t="s">
        <v>270</v>
      </c>
      <c r="E175" s="20">
        <f t="shared" si="11"/>
        <v>0</v>
      </c>
      <c r="F175" s="20">
        <f t="shared" si="10"/>
        <v>0</v>
      </c>
      <c r="G175" s="20">
        <f>일위대가목록!F238</f>
        <v>0</v>
      </c>
      <c r="H175" s="20">
        <f t="shared" si="12"/>
        <v>0</v>
      </c>
      <c r="I175" s="20">
        <f>일위대가목록!G238</f>
        <v>0</v>
      </c>
      <c r="J175" s="20">
        <f t="shared" si="13"/>
        <v>0</v>
      </c>
      <c r="K175" s="20">
        <f>일위대가목록!H238</f>
        <v>0</v>
      </c>
      <c r="L175" s="20">
        <f t="shared" si="14"/>
        <v>0</v>
      </c>
      <c r="M175" s="52" t="s">
        <v>603</v>
      </c>
    </row>
    <row r="176" spans="1:13" ht="24.95" customHeight="1">
      <c r="A176" s="19" t="s">
        <v>768</v>
      </c>
      <c r="B176" s="19" t="s">
        <v>603</v>
      </c>
      <c r="C176" s="18" t="s">
        <v>657</v>
      </c>
      <c r="D176" s="18" t="s">
        <v>108</v>
      </c>
      <c r="E176" s="20">
        <f t="shared" si="11"/>
        <v>0</v>
      </c>
      <c r="F176" s="20">
        <f t="shared" si="10"/>
        <v>0</v>
      </c>
      <c r="G176" s="20">
        <f>일위대가목록!F239</f>
        <v>0</v>
      </c>
      <c r="H176" s="20">
        <f t="shared" si="12"/>
        <v>0</v>
      </c>
      <c r="I176" s="20">
        <f>일위대가목록!G239</f>
        <v>0</v>
      </c>
      <c r="J176" s="20">
        <f t="shared" si="13"/>
        <v>0</v>
      </c>
      <c r="K176" s="20">
        <f>일위대가목록!H239</f>
        <v>0</v>
      </c>
      <c r="L176" s="20">
        <f t="shared" si="14"/>
        <v>0</v>
      </c>
      <c r="M176" s="52" t="s">
        <v>603</v>
      </c>
    </row>
    <row r="177" spans="1:13" ht="24.95" customHeight="1">
      <c r="A177" s="19" t="s">
        <v>769</v>
      </c>
      <c r="B177" s="19" t="s">
        <v>603</v>
      </c>
      <c r="C177" s="18" t="s">
        <v>657</v>
      </c>
      <c r="D177" s="18" t="s">
        <v>108</v>
      </c>
      <c r="E177" s="20">
        <f t="shared" si="11"/>
        <v>0</v>
      </c>
      <c r="F177" s="20">
        <f t="shared" si="10"/>
        <v>0</v>
      </c>
      <c r="G177" s="20">
        <f>일위대가목록!F240</f>
        <v>0</v>
      </c>
      <c r="H177" s="20">
        <f t="shared" si="12"/>
        <v>0</v>
      </c>
      <c r="I177" s="20">
        <f>일위대가목록!G240</f>
        <v>0</v>
      </c>
      <c r="J177" s="20">
        <f t="shared" si="13"/>
        <v>0</v>
      </c>
      <c r="K177" s="20">
        <f>일위대가목록!H240</f>
        <v>0</v>
      </c>
      <c r="L177" s="20">
        <f t="shared" si="14"/>
        <v>0</v>
      </c>
      <c r="M177" s="52" t="s">
        <v>603</v>
      </c>
    </row>
    <row r="178" spans="1:13" ht="24.95" customHeight="1">
      <c r="A178" s="19" t="s">
        <v>770</v>
      </c>
      <c r="B178" s="19" t="s">
        <v>603</v>
      </c>
      <c r="C178" s="18" t="s">
        <v>657</v>
      </c>
      <c r="D178" s="18" t="s">
        <v>380</v>
      </c>
      <c r="E178" s="20">
        <f t="shared" si="11"/>
        <v>0</v>
      </c>
      <c r="F178" s="20">
        <f t="shared" si="10"/>
        <v>0</v>
      </c>
      <c r="G178" s="20">
        <f>일위대가목록!F241</f>
        <v>0</v>
      </c>
      <c r="H178" s="20">
        <f t="shared" si="12"/>
        <v>0</v>
      </c>
      <c r="I178" s="20">
        <f>일위대가목록!G241</f>
        <v>0</v>
      </c>
      <c r="J178" s="20">
        <f t="shared" si="13"/>
        <v>0</v>
      </c>
      <c r="K178" s="20">
        <f>일위대가목록!H241</f>
        <v>0</v>
      </c>
      <c r="L178" s="20">
        <f t="shared" si="14"/>
        <v>0</v>
      </c>
      <c r="M178" s="52" t="s">
        <v>603</v>
      </c>
    </row>
    <row r="179" spans="1:13" ht="24.95" customHeight="1">
      <c r="A179" s="19" t="s">
        <v>771</v>
      </c>
      <c r="B179" s="19" t="s">
        <v>603</v>
      </c>
      <c r="C179" s="18" t="s">
        <v>657</v>
      </c>
      <c r="D179" s="18" t="s">
        <v>380</v>
      </c>
      <c r="E179" s="20">
        <f t="shared" si="11"/>
        <v>0</v>
      </c>
      <c r="F179" s="20">
        <f t="shared" si="10"/>
        <v>0</v>
      </c>
      <c r="G179" s="20">
        <f>일위대가목록!F242</f>
        <v>0</v>
      </c>
      <c r="H179" s="20">
        <f t="shared" si="12"/>
        <v>0</v>
      </c>
      <c r="I179" s="20">
        <f>일위대가목록!G242</f>
        <v>0</v>
      </c>
      <c r="J179" s="20">
        <f t="shared" si="13"/>
        <v>0</v>
      </c>
      <c r="K179" s="20">
        <f>일위대가목록!H242</f>
        <v>0</v>
      </c>
      <c r="L179" s="20">
        <f t="shared" si="14"/>
        <v>0</v>
      </c>
      <c r="M179" s="52" t="s">
        <v>603</v>
      </c>
    </row>
    <row r="180" spans="1:13" ht="24.95" customHeight="1">
      <c r="A180" s="19" t="s">
        <v>772</v>
      </c>
      <c r="B180" s="19" t="s">
        <v>435</v>
      </c>
      <c r="C180" s="18" t="s">
        <v>657</v>
      </c>
      <c r="D180" s="18" t="s">
        <v>380</v>
      </c>
      <c r="E180" s="20">
        <f t="shared" si="11"/>
        <v>0</v>
      </c>
      <c r="F180" s="20">
        <f t="shared" si="10"/>
        <v>0</v>
      </c>
      <c r="G180" s="20">
        <f>일위대가목록!F243</f>
        <v>0</v>
      </c>
      <c r="H180" s="20">
        <f t="shared" si="12"/>
        <v>0</v>
      </c>
      <c r="I180" s="20">
        <f>일위대가목록!G243</f>
        <v>0</v>
      </c>
      <c r="J180" s="20">
        <f t="shared" si="13"/>
        <v>0</v>
      </c>
      <c r="K180" s="20">
        <f>일위대가목록!H243</f>
        <v>0</v>
      </c>
      <c r="L180" s="20">
        <f t="shared" si="14"/>
        <v>0</v>
      </c>
      <c r="M180" s="52" t="s">
        <v>603</v>
      </c>
    </row>
    <row r="181" spans="1:13" ht="24.95" customHeight="1">
      <c r="A181" s="19" t="s">
        <v>773</v>
      </c>
      <c r="B181" s="19" t="s">
        <v>435</v>
      </c>
      <c r="C181" s="18" t="s">
        <v>657</v>
      </c>
      <c r="D181" s="18" t="s">
        <v>380</v>
      </c>
      <c r="E181" s="20">
        <f t="shared" si="11"/>
        <v>0</v>
      </c>
      <c r="F181" s="20">
        <f t="shared" si="10"/>
        <v>0</v>
      </c>
      <c r="G181" s="20">
        <f>일위대가목록!F244</f>
        <v>0</v>
      </c>
      <c r="H181" s="20">
        <f t="shared" si="12"/>
        <v>0</v>
      </c>
      <c r="I181" s="20">
        <f>일위대가목록!G244</f>
        <v>0</v>
      </c>
      <c r="J181" s="20">
        <f t="shared" si="13"/>
        <v>0</v>
      </c>
      <c r="K181" s="20">
        <f>일위대가목록!H244</f>
        <v>0</v>
      </c>
      <c r="L181" s="20">
        <f t="shared" si="14"/>
        <v>0</v>
      </c>
      <c r="M181" s="52" t="s">
        <v>603</v>
      </c>
    </row>
    <row r="182" spans="1:13" ht="24.95" customHeight="1">
      <c r="A182" s="19" t="s">
        <v>773</v>
      </c>
      <c r="B182" s="19" t="s">
        <v>435</v>
      </c>
      <c r="C182" s="18" t="s">
        <v>657</v>
      </c>
      <c r="D182" s="18" t="s">
        <v>380</v>
      </c>
      <c r="E182" s="20">
        <f t="shared" si="11"/>
        <v>0</v>
      </c>
      <c r="F182" s="20">
        <f t="shared" si="10"/>
        <v>0</v>
      </c>
      <c r="G182" s="20">
        <f>일위대가목록!F244</f>
        <v>0</v>
      </c>
      <c r="H182" s="20">
        <f t="shared" si="12"/>
        <v>0</v>
      </c>
      <c r="I182" s="20">
        <f>일위대가목록!G244</f>
        <v>0</v>
      </c>
      <c r="J182" s="20">
        <f t="shared" si="13"/>
        <v>0</v>
      </c>
      <c r="K182" s="20">
        <f>일위대가목록!H244</f>
        <v>0</v>
      </c>
      <c r="L182" s="20">
        <f t="shared" si="14"/>
        <v>0</v>
      </c>
      <c r="M182" s="52" t="s">
        <v>603</v>
      </c>
    </row>
    <row r="183" spans="1:13" ht="24.95" customHeight="1">
      <c r="A183" s="19" t="s">
        <v>774</v>
      </c>
      <c r="B183" s="19" t="s">
        <v>435</v>
      </c>
      <c r="C183" s="18" t="s">
        <v>657</v>
      </c>
      <c r="D183" s="18" t="s">
        <v>380</v>
      </c>
      <c r="E183" s="20">
        <f t="shared" si="11"/>
        <v>0</v>
      </c>
      <c r="F183" s="20">
        <f t="shared" si="10"/>
        <v>0</v>
      </c>
      <c r="G183" s="20">
        <f>일위대가목록!F245</f>
        <v>0</v>
      </c>
      <c r="H183" s="20">
        <f t="shared" si="12"/>
        <v>0</v>
      </c>
      <c r="I183" s="20">
        <f>일위대가목록!G245</f>
        <v>0</v>
      </c>
      <c r="J183" s="20">
        <f t="shared" si="13"/>
        <v>0</v>
      </c>
      <c r="K183" s="20">
        <f>일위대가목록!H245</f>
        <v>0</v>
      </c>
      <c r="L183" s="20">
        <f t="shared" si="14"/>
        <v>0</v>
      </c>
      <c r="M183" s="52" t="s">
        <v>603</v>
      </c>
    </row>
    <row r="184" spans="1:13" ht="24.95" customHeight="1">
      <c r="A184" s="19" t="s">
        <v>775</v>
      </c>
      <c r="B184" s="19" t="s">
        <v>569</v>
      </c>
      <c r="C184" s="18" t="s">
        <v>657</v>
      </c>
      <c r="D184" s="18" t="s">
        <v>108</v>
      </c>
      <c r="E184" s="20">
        <f t="shared" si="11"/>
        <v>0</v>
      </c>
      <c r="F184" s="20">
        <f t="shared" si="10"/>
        <v>0</v>
      </c>
      <c r="G184" s="20">
        <f>일위대가목록!F246</f>
        <v>0</v>
      </c>
      <c r="H184" s="20">
        <f t="shared" si="12"/>
        <v>0</v>
      </c>
      <c r="I184" s="20">
        <f>일위대가목록!G246</f>
        <v>0</v>
      </c>
      <c r="J184" s="20">
        <f t="shared" si="13"/>
        <v>0</v>
      </c>
      <c r="K184" s="20">
        <f>일위대가목록!H246</f>
        <v>0</v>
      </c>
      <c r="L184" s="20">
        <f t="shared" si="14"/>
        <v>0</v>
      </c>
      <c r="M184" s="52" t="s">
        <v>603</v>
      </c>
    </row>
    <row r="185" spans="1:13" ht="24.95" customHeight="1">
      <c r="A185" s="19" t="s">
        <v>775</v>
      </c>
      <c r="B185" s="19" t="s">
        <v>344</v>
      </c>
      <c r="C185" s="18" t="s">
        <v>657</v>
      </c>
      <c r="D185" s="18" t="s">
        <v>108</v>
      </c>
      <c r="E185" s="20">
        <f t="shared" si="11"/>
        <v>0</v>
      </c>
      <c r="F185" s="20">
        <f t="shared" si="10"/>
        <v>0</v>
      </c>
      <c r="G185" s="20">
        <f>일위대가목록!F247</f>
        <v>0</v>
      </c>
      <c r="H185" s="20">
        <f t="shared" si="12"/>
        <v>0</v>
      </c>
      <c r="I185" s="20">
        <f>일위대가목록!G247</f>
        <v>0</v>
      </c>
      <c r="J185" s="20">
        <f t="shared" si="13"/>
        <v>0</v>
      </c>
      <c r="K185" s="20">
        <f>일위대가목록!H247</f>
        <v>0</v>
      </c>
      <c r="L185" s="20">
        <f t="shared" si="14"/>
        <v>0</v>
      </c>
      <c r="M185" s="52" t="s">
        <v>603</v>
      </c>
    </row>
    <row r="186" spans="1:13" ht="24.95" customHeight="1">
      <c r="A186" s="19" t="s">
        <v>775</v>
      </c>
      <c r="B186" s="19" t="s">
        <v>566</v>
      </c>
      <c r="C186" s="18" t="s">
        <v>657</v>
      </c>
      <c r="D186" s="18" t="s">
        <v>108</v>
      </c>
      <c r="E186" s="20">
        <f t="shared" si="11"/>
        <v>0</v>
      </c>
      <c r="F186" s="20">
        <f t="shared" si="10"/>
        <v>0</v>
      </c>
      <c r="G186" s="20">
        <f>일위대가목록!F248</f>
        <v>0</v>
      </c>
      <c r="H186" s="20">
        <f t="shared" si="12"/>
        <v>0</v>
      </c>
      <c r="I186" s="20">
        <f>일위대가목록!G248</f>
        <v>0</v>
      </c>
      <c r="J186" s="20">
        <f t="shared" si="13"/>
        <v>0</v>
      </c>
      <c r="K186" s="20">
        <f>일위대가목록!H248</f>
        <v>0</v>
      </c>
      <c r="L186" s="20">
        <f t="shared" si="14"/>
        <v>0</v>
      </c>
      <c r="M186" s="52" t="s">
        <v>603</v>
      </c>
    </row>
    <row r="187" spans="1:13" ht="24.95" customHeight="1">
      <c r="A187" s="19" t="s">
        <v>776</v>
      </c>
      <c r="B187" s="19" t="s">
        <v>569</v>
      </c>
      <c r="C187" s="18" t="s">
        <v>657</v>
      </c>
      <c r="D187" s="18" t="s">
        <v>108</v>
      </c>
      <c r="E187" s="20">
        <f t="shared" si="11"/>
        <v>0</v>
      </c>
      <c r="F187" s="20">
        <f t="shared" si="10"/>
        <v>0</v>
      </c>
      <c r="G187" s="20">
        <f>일위대가목록!F249</f>
        <v>0</v>
      </c>
      <c r="H187" s="20">
        <f t="shared" si="12"/>
        <v>0</v>
      </c>
      <c r="I187" s="20">
        <f>일위대가목록!G249</f>
        <v>0</v>
      </c>
      <c r="J187" s="20">
        <f t="shared" si="13"/>
        <v>0</v>
      </c>
      <c r="K187" s="20">
        <f>일위대가목록!H249</f>
        <v>0</v>
      </c>
      <c r="L187" s="20">
        <f t="shared" si="14"/>
        <v>0</v>
      </c>
      <c r="M187" s="52" t="s">
        <v>603</v>
      </c>
    </row>
    <row r="188" spans="1:13" ht="24.95" customHeight="1">
      <c r="A188" s="19" t="s">
        <v>776</v>
      </c>
      <c r="B188" s="19" t="s">
        <v>344</v>
      </c>
      <c r="C188" s="18" t="s">
        <v>657</v>
      </c>
      <c r="D188" s="18" t="s">
        <v>108</v>
      </c>
      <c r="E188" s="20">
        <f t="shared" si="11"/>
        <v>0</v>
      </c>
      <c r="F188" s="20">
        <f t="shared" si="10"/>
        <v>0</v>
      </c>
      <c r="G188" s="20">
        <f>일위대가목록!F250</f>
        <v>0</v>
      </c>
      <c r="H188" s="20">
        <f t="shared" si="12"/>
        <v>0</v>
      </c>
      <c r="I188" s="20">
        <f>일위대가목록!G250</f>
        <v>0</v>
      </c>
      <c r="J188" s="20">
        <f t="shared" si="13"/>
        <v>0</v>
      </c>
      <c r="K188" s="20">
        <f>일위대가목록!H250</f>
        <v>0</v>
      </c>
      <c r="L188" s="20">
        <f t="shared" si="14"/>
        <v>0</v>
      </c>
      <c r="M188" s="52" t="s">
        <v>603</v>
      </c>
    </row>
    <row r="189" spans="1:13" ht="24.95" customHeight="1">
      <c r="A189" s="19" t="s">
        <v>776</v>
      </c>
      <c r="B189" s="19" t="s">
        <v>566</v>
      </c>
      <c r="C189" s="18" t="s">
        <v>657</v>
      </c>
      <c r="D189" s="18" t="s">
        <v>108</v>
      </c>
      <c r="E189" s="20">
        <f t="shared" si="11"/>
        <v>0</v>
      </c>
      <c r="F189" s="20">
        <f t="shared" si="10"/>
        <v>0</v>
      </c>
      <c r="G189" s="20">
        <f>일위대가목록!F251</f>
        <v>0</v>
      </c>
      <c r="H189" s="20">
        <f t="shared" si="12"/>
        <v>0</v>
      </c>
      <c r="I189" s="20">
        <f>일위대가목록!G251</f>
        <v>0</v>
      </c>
      <c r="J189" s="20">
        <f t="shared" si="13"/>
        <v>0</v>
      </c>
      <c r="K189" s="20">
        <f>일위대가목록!H251</f>
        <v>0</v>
      </c>
      <c r="L189" s="20">
        <f t="shared" si="14"/>
        <v>0</v>
      </c>
      <c r="M189" s="52" t="s">
        <v>603</v>
      </c>
    </row>
    <row r="190" spans="1:13" ht="24.95" customHeight="1">
      <c r="A190" s="19" t="s">
        <v>777</v>
      </c>
      <c r="B190" s="19" t="s">
        <v>569</v>
      </c>
      <c r="C190" s="18" t="s">
        <v>657</v>
      </c>
      <c r="D190" s="18" t="s">
        <v>108</v>
      </c>
      <c r="E190" s="20">
        <f t="shared" si="11"/>
        <v>0</v>
      </c>
      <c r="F190" s="20">
        <f t="shared" si="10"/>
        <v>0</v>
      </c>
      <c r="G190" s="20">
        <f>일위대가목록!F252</f>
        <v>0</v>
      </c>
      <c r="H190" s="20">
        <f t="shared" si="12"/>
        <v>0</v>
      </c>
      <c r="I190" s="20">
        <f>일위대가목록!G252</f>
        <v>0</v>
      </c>
      <c r="J190" s="20">
        <f t="shared" si="13"/>
        <v>0</v>
      </c>
      <c r="K190" s="20">
        <f>일위대가목록!H252</f>
        <v>0</v>
      </c>
      <c r="L190" s="20">
        <f t="shared" si="14"/>
        <v>0</v>
      </c>
      <c r="M190" s="52" t="s">
        <v>603</v>
      </c>
    </row>
    <row r="191" spans="1:13" ht="24.95" hidden="1" customHeight="1">
      <c r="A191" s="19" t="s">
        <v>400</v>
      </c>
      <c r="B191" s="19" t="s">
        <v>344</v>
      </c>
      <c r="C191" s="18" t="s">
        <v>656</v>
      </c>
      <c r="D191" s="18" t="s">
        <v>108</v>
      </c>
      <c r="E191" s="20">
        <f t="shared" si="11"/>
        <v>0</v>
      </c>
      <c r="F191" s="20">
        <f t="shared" si="10"/>
        <v>0</v>
      </c>
      <c r="G191" s="20">
        <f>일위대가목록!F253</f>
        <v>0</v>
      </c>
      <c r="H191" s="20">
        <f t="shared" si="12"/>
        <v>0</v>
      </c>
      <c r="I191" s="20">
        <f>일위대가목록!G253</f>
        <v>0</v>
      </c>
      <c r="J191" s="20">
        <f t="shared" si="13"/>
        <v>0</v>
      </c>
      <c r="K191" s="20">
        <f>일위대가목록!H253</f>
        <v>0</v>
      </c>
      <c r="L191" s="20">
        <f t="shared" si="14"/>
        <v>0</v>
      </c>
      <c r="M191" s="52" t="s">
        <v>603</v>
      </c>
    </row>
    <row r="192" spans="1:13" ht="24.95" hidden="1" customHeight="1">
      <c r="A192" s="19" t="s">
        <v>400</v>
      </c>
      <c r="B192" s="19" t="s">
        <v>566</v>
      </c>
      <c r="C192" s="18" t="s">
        <v>656</v>
      </c>
      <c r="D192" s="18" t="s">
        <v>108</v>
      </c>
      <c r="E192" s="20">
        <f t="shared" si="11"/>
        <v>0</v>
      </c>
      <c r="F192" s="20">
        <f t="shared" si="10"/>
        <v>0</v>
      </c>
      <c r="G192" s="20">
        <f>일위대가목록!F254</f>
        <v>0</v>
      </c>
      <c r="H192" s="20">
        <f t="shared" si="12"/>
        <v>0</v>
      </c>
      <c r="I192" s="20">
        <f>일위대가목록!G254</f>
        <v>0</v>
      </c>
      <c r="J192" s="20">
        <f t="shared" si="13"/>
        <v>0</v>
      </c>
      <c r="K192" s="20">
        <f>일위대가목록!H254</f>
        <v>0</v>
      </c>
      <c r="L192" s="20">
        <f t="shared" si="14"/>
        <v>0</v>
      </c>
      <c r="M192" s="52" t="s">
        <v>603</v>
      </c>
    </row>
    <row r="193" spans="1:13" ht="24.95" customHeight="1">
      <c r="A193" s="19" t="s">
        <v>778</v>
      </c>
      <c r="B193" s="19" t="s">
        <v>373</v>
      </c>
      <c r="C193" s="18" t="s">
        <v>657</v>
      </c>
      <c r="D193" s="18" t="s">
        <v>153</v>
      </c>
      <c r="E193" s="20">
        <f t="shared" si="11"/>
        <v>0</v>
      </c>
      <c r="F193" s="20">
        <f t="shared" si="10"/>
        <v>0</v>
      </c>
      <c r="G193" s="20">
        <f>일위대가목록!F105</f>
        <v>0</v>
      </c>
      <c r="H193" s="20">
        <f t="shared" si="12"/>
        <v>0</v>
      </c>
      <c r="I193" s="20">
        <f>일위대가목록!G105</f>
        <v>0</v>
      </c>
      <c r="J193" s="20">
        <f t="shared" si="13"/>
        <v>0</v>
      </c>
      <c r="K193" s="20">
        <f>일위대가목록!H105</f>
        <v>0</v>
      </c>
      <c r="L193" s="20">
        <f t="shared" si="14"/>
        <v>0</v>
      </c>
      <c r="M193" s="52" t="s">
        <v>603</v>
      </c>
    </row>
    <row r="194" spans="1:13" ht="24.95" customHeight="1">
      <c r="A194" s="19" t="s">
        <v>778</v>
      </c>
      <c r="B194" s="19" t="s">
        <v>348</v>
      </c>
      <c r="C194" s="18" t="s">
        <v>657</v>
      </c>
      <c r="D194" s="18" t="s">
        <v>153</v>
      </c>
      <c r="E194" s="20">
        <f t="shared" si="11"/>
        <v>0</v>
      </c>
      <c r="F194" s="20">
        <f t="shared" si="10"/>
        <v>0</v>
      </c>
      <c r="G194" s="20">
        <f>일위대가목록!F106</f>
        <v>0</v>
      </c>
      <c r="H194" s="20">
        <f t="shared" si="12"/>
        <v>0</v>
      </c>
      <c r="I194" s="20">
        <f>일위대가목록!G106</f>
        <v>0</v>
      </c>
      <c r="J194" s="20">
        <f t="shared" si="13"/>
        <v>0</v>
      </c>
      <c r="K194" s="20">
        <f>일위대가목록!H106</f>
        <v>0</v>
      </c>
      <c r="L194" s="20">
        <f t="shared" si="14"/>
        <v>0</v>
      </c>
      <c r="M194" s="52" t="s">
        <v>603</v>
      </c>
    </row>
    <row r="195" spans="1:13" ht="24.95" customHeight="1">
      <c r="A195" s="19" t="s">
        <v>779</v>
      </c>
      <c r="B195" s="19" t="s">
        <v>440</v>
      </c>
      <c r="C195" s="18" t="s">
        <v>657</v>
      </c>
      <c r="D195" s="18" t="s">
        <v>270</v>
      </c>
      <c r="E195" s="20">
        <f t="shared" si="11"/>
        <v>0</v>
      </c>
      <c r="F195" s="20">
        <f t="shared" ref="F195:F257" si="15">H195+J195+L195</f>
        <v>0</v>
      </c>
      <c r="G195" s="20">
        <f>일위대가목록!F255</f>
        <v>0</v>
      </c>
      <c r="H195" s="20">
        <f t="shared" si="12"/>
        <v>0</v>
      </c>
      <c r="I195" s="20">
        <f>일위대가목록!G255</f>
        <v>0</v>
      </c>
      <c r="J195" s="20">
        <f t="shared" si="13"/>
        <v>0</v>
      </c>
      <c r="K195" s="20">
        <f>일위대가목록!H255</f>
        <v>0</v>
      </c>
      <c r="L195" s="20">
        <f t="shared" si="14"/>
        <v>0</v>
      </c>
      <c r="M195" s="52" t="s">
        <v>603</v>
      </c>
    </row>
    <row r="196" spans="1:13" ht="24.95" customHeight="1">
      <c r="A196" s="19" t="s">
        <v>779</v>
      </c>
      <c r="B196" s="19" t="s">
        <v>525</v>
      </c>
      <c r="C196" s="18" t="s">
        <v>657</v>
      </c>
      <c r="D196" s="18" t="s">
        <v>270</v>
      </c>
      <c r="E196" s="20">
        <f t="shared" ref="E196:E257" si="16">G196+I196+K196</f>
        <v>0</v>
      </c>
      <c r="F196" s="20">
        <f t="shared" si="15"/>
        <v>0</v>
      </c>
      <c r="G196" s="20">
        <f>일위대가목록!F256</f>
        <v>0</v>
      </c>
      <c r="H196" s="20">
        <f t="shared" si="12"/>
        <v>0</v>
      </c>
      <c r="I196" s="20">
        <f>일위대가목록!G256</f>
        <v>0</v>
      </c>
      <c r="J196" s="20">
        <f t="shared" si="13"/>
        <v>0</v>
      </c>
      <c r="K196" s="20">
        <f>일위대가목록!H256</f>
        <v>0</v>
      </c>
      <c r="L196" s="20">
        <f t="shared" si="14"/>
        <v>0</v>
      </c>
      <c r="M196" s="52" t="s">
        <v>603</v>
      </c>
    </row>
    <row r="197" spans="1:13" ht="24.95" customHeight="1">
      <c r="A197" s="19" t="s">
        <v>780</v>
      </c>
      <c r="B197" s="19" t="s">
        <v>481</v>
      </c>
      <c r="C197" s="18" t="s">
        <v>657</v>
      </c>
      <c r="D197" s="18" t="s">
        <v>108</v>
      </c>
      <c r="E197" s="20">
        <f t="shared" si="16"/>
        <v>0</v>
      </c>
      <c r="F197" s="20">
        <f t="shared" si="15"/>
        <v>0</v>
      </c>
      <c r="G197" s="20">
        <f>일위대가목록!F257</f>
        <v>0</v>
      </c>
      <c r="H197" s="20">
        <f t="shared" ref="H197:H227" si="17">TRUNC(G197*C197,0)</f>
        <v>0</v>
      </c>
      <c r="I197" s="20">
        <f>일위대가목록!G257</f>
        <v>0</v>
      </c>
      <c r="J197" s="20">
        <f t="shared" ref="J197:J227" si="18">TRUNC(I197*C197,0)</f>
        <v>0</v>
      </c>
      <c r="K197" s="20">
        <f>일위대가목록!H257</f>
        <v>0</v>
      </c>
      <c r="L197" s="20">
        <f t="shared" ref="L197:L227" si="19">TRUNC(K197*C197,0)</f>
        <v>0</v>
      </c>
      <c r="M197" s="52" t="s">
        <v>603</v>
      </c>
    </row>
    <row r="198" spans="1:13" ht="24.95" customHeight="1">
      <c r="A198" s="19" t="s">
        <v>780</v>
      </c>
      <c r="B198" s="19" t="s">
        <v>6</v>
      </c>
      <c r="C198" s="18" t="s">
        <v>657</v>
      </c>
      <c r="D198" s="18" t="s">
        <v>108</v>
      </c>
      <c r="E198" s="20">
        <f t="shared" si="16"/>
        <v>0</v>
      </c>
      <c r="F198" s="20">
        <f t="shared" si="15"/>
        <v>0</v>
      </c>
      <c r="G198" s="20">
        <f>일위대가목록!F258</f>
        <v>0</v>
      </c>
      <c r="H198" s="20">
        <f t="shared" si="17"/>
        <v>0</v>
      </c>
      <c r="I198" s="20">
        <f>일위대가목록!G258</f>
        <v>0</v>
      </c>
      <c r="J198" s="20">
        <f t="shared" si="18"/>
        <v>0</v>
      </c>
      <c r="K198" s="20">
        <f>일위대가목록!H258</f>
        <v>0</v>
      </c>
      <c r="L198" s="20">
        <f t="shared" si="19"/>
        <v>0</v>
      </c>
      <c r="M198" s="52" t="s">
        <v>603</v>
      </c>
    </row>
    <row r="199" spans="1:13" ht="24.95" customHeight="1">
      <c r="A199" s="19" t="s">
        <v>781</v>
      </c>
      <c r="B199" s="19" t="s">
        <v>275</v>
      </c>
      <c r="C199" s="18" t="s">
        <v>657</v>
      </c>
      <c r="D199" s="18" t="s">
        <v>390</v>
      </c>
      <c r="E199" s="20">
        <f t="shared" si="16"/>
        <v>0</v>
      </c>
      <c r="F199" s="20">
        <f t="shared" si="15"/>
        <v>0</v>
      </c>
      <c r="G199" s="20">
        <f>일위대가목록!F107</f>
        <v>0</v>
      </c>
      <c r="H199" s="20">
        <f t="shared" si="17"/>
        <v>0</v>
      </c>
      <c r="I199" s="20">
        <f>일위대가목록!G107</f>
        <v>0</v>
      </c>
      <c r="J199" s="20">
        <f t="shared" si="18"/>
        <v>0</v>
      </c>
      <c r="K199" s="20">
        <f>일위대가목록!H107</f>
        <v>0</v>
      </c>
      <c r="L199" s="20">
        <f t="shared" si="19"/>
        <v>0</v>
      </c>
      <c r="M199" s="52" t="s">
        <v>603</v>
      </c>
    </row>
    <row r="200" spans="1:13" ht="24.95" customHeight="1">
      <c r="A200" s="19" t="s">
        <v>781</v>
      </c>
      <c r="B200" s="19" t="s">
        <v>149</v>
      </c>
      <c r="C200" s="18" t="s">
        <v>657</v>
      </c>
      <c r="D200" s="18" t="s">
        <v>390</v>
      </c>
      <c r="E200" s="20">
        <f t="shared" si="16"/>
        <v>0</v>
      </c>
      <c r="F200" s="20">
        <f t="shared" si="15"/>
        <v>0</v>
      </c>
      <c r="G200" s="20">
        <f>일위대가목록!F108</f>
        <v>0</v>
      </c>
      <c r="H200" s="20">
        <f t="shared" si="17"/>
        <v>0</v>
      </c>
      <c r="I200" s="20">
        <f>일위대가목록!G108</f>
        <v>0</v>
      </c>
      <c r="J200" s="20">
        <f t="shared" si="18"/>
        <v>0</v>
      </c>
      <c r="K200" s="20">
        <f>일위대가목록!H108</f>
        <v>0</v>
      </c>
      <c r="L200" s="20">
        <f t="shared" si="19"/>
        <v>0</v>
      </c>
      <c r="M200" s="52" t="s">
        <v>603</v>
      </c>
    </row>
    <row r="201" spans="1:13" ht="24.95" customHeight="1">
      <c r="A201" s="19" t="s">
        <v>782</v>
      </c>
      <c r="B201" s="19" t="s">
        <v>367</v>
      </c>
      <c r="C201" s="18" t="s">
        <v>657</v>
      </c>
      <c r="D201" s="18" t="s">
        <v>390</v>
      </c>
      <c r="E201" s="20">
        <f t="shared" si="16"/>
        <v>0</v>
      </c>
      <c r="F201" s="20">
        <f t="shared" si="15"/>
        <v>0</v>
      </c>
      <c r="G201" s="20">
        <f>일위대가목록!F109</f>
        <v>0</v>
      </c>
      <c r="H201" s="20">
        <f t="shared" si="17"/>
        <v>0</v>
      </c>
      <c r="I201" s="20">
        <f>일위대가목록!G109</f>
        <v>0</v>
      </c>
      <c r="J201" s="20">
        <f t="shared" si="18"/>
        <v>0</v>
      </c>
      <c r="K201" s="20">
        <f>일위대가목록!H109</f>
        <v>0</v>
      </c>
      <c r="L201" s="20">
        <f t="shared" si="19"/>
        <v>0</v>
      </c>
      <c r="M201" s="52" t="s">
        <v>603</v>
      </c>
    </row>
    <row r="202" spans="1:13" ht="24.95" customHeight="1">
      <c r="A202" s="19" t="s">
        <v>782</v>
      </c>
      <c r="B202" s="19" t="s">
        <v>537</v>
      </c>
      <c r="C202" s="18" t="s">
        <v>657</v>
      </c>
      <c r="D202" s="18" t="s">
        <v>390</v>
      </c>
      <c r="E202" s="20">
        <f t="shared" si="16"/>
        <v>0</v>
      </c>
      <c r="F202" s="20">
        <f t="shared" si="15"/>
        <v>0</v>
      </c>
      <c r="G202" s="20">
        <f>일위대가목록!F110</f>
        <v>0</v>
      </c>
      <c r="H202" s="20">
        <f t="shared" si="17"/>
        <v>0</v>
      </c>
      <c r="I202" s="20">
        <f>일위대가목록!G110</f>
        <v>0</v>
      </c>
      <c r="J202" s="20">
        <f t="shared" si="18"/>
        <v>0</v>
      </c>
      <c r="K202" s="20">
        <f>일위대가목록!H110</f>
        <v>0</v>
      </c>
      <c r="L202" s="20">
        <f t="shared" si="19"/>
        <v>0</v>
      </c>
      <c r="M202" s="52" t="s">
        <v>603</v>
      </c>
    </row>
    <row r="203" spans="1:13" ht="24.95" customHeight="1">
      <c r="A203" s="19" t="s">
        <v>783</v>
      </c>
      <c r="B203" s="19" t="s">
        <v>46</v>
      </c>
      <c r="C203" s="18" t="s">
        <v>657</v>
      </c>
      <c r="D203" s="18" t="s">
        <v>390</v>
      </c>
      <c r="E203" s="20">
        <f t="shared" si="16"/>
        <v>0</v>
      </c>
      <c r="F203" s="20">
        <f t="shared" si="15"/>
        <v>0</v>
      </c>
      <c r="G203" s="20">
        <f>일위대가목록!F111</f>
        <v>0</v>
      </c>
      <c r="H203" s="20">
        <f t="shared" si="17"/>
        <v>0</v>
      </c>
      <c r="I203" s="20">
        <f>일위대가목록!G111</f>
        <v>0</v>
      </c>
      <c r="J203" s="20">
        <f t="shared" si="18"/>
        <v>0</v>
      </c>
      <c r="K203" s="20">
        <f>일위대가목록!H111</f>
        <v>0</v>
      </c>
      <c r="L203" s="20">
        <f t="shared" si="19"/>
        <v>0</v>
      </c>
      <c r="M203" s="52" t="s">
        <v>603</v>
      </c>
    </row>
    <row r="204" spans="1:13" ht="24.95" customHeight="1">
      <c r="A204" s="19" t="s">
        <v>784</v>
      </c>
      <c r="B204" s="19" t="s">
        <v>603</v>
      </c>
      <c r="C204" s="18" t="s">
        <v>657</v>
      </c>
      <c r="D204" s="18" t="s">
        <v>390</v>
      </c>
      <c r="E204" s="20">
        <f t="shared" si="16"/>
        <v>0</v>
      </c>
      <c r="F204" s="20">
        <f t="shared" si="15"/>
        <v>0</v>
      </c>
      <c r="G204" s="20">
        <f>일위대가목록!F112</f>
        <v>0</v>
      </c>
      <c r="H204" s="20">
        <f t="shared" si="17"/>
        <v>0</v>
      </c>
      <c r="I204" s="20">
        <f>일위대가목록!G112</f>
        <v>0</v>
      </c>
      <c r="J204" s="20">
        <f t="shared" si="18"/>
        <v>0</v>
      </c>
      <c r="K204" s="20">
        <f>일위대가목록!H112</f>
        <v>0</v>
      </c>
      <c r="L204" s="20">
        <f t="shared" si="19"/>
        <v>0</v>
      </c>
      <c r="M204" s="52" t="s">
        <v>603</v>
      </c>
    </row>
    <row r="205" spans="1:13" ht="24.95" customHeight="1">
      <c r="A205" s="19" t="s">
        <v>785</v>
      </c>
      <c r="B205" s="19" t="s">
        <v>603</v>
      </c>
      <c r="C205" s="18" t="s">
        <v>657</v>
      </c>
      <c r="D205" s="18" t="s">
        <v>390</v>
      </c>
      <c r="E205" s="20">
        <f t="shared" si="16"/>
        <v>0</v>
      </c>
      <c r="F205" s="20">
        <f t="shared" si="15"/>
        <v>0</v>
      </c>
      <c r="G205" s="20">
        <f>일위대가목록!F113</f>
        <v>0</v>
      </c>
      <c r="H205" s="20">
        <f t="shared" si="17"/>
        <v>0</v>
      </c>
      <c r="I205" s="20">
        <f>일위대가목록!G113</f>
        <v>0</v>
      </c>
      <c r="J205" s="20">
        <f t="shared" si="18"/>
        <v>0</v>
      </c>
      <c r="K205" s="20">
        <f>일위대가목록!H113</f>
        <v>0</v>
      </c>
      <c r="L205" s="20">
        <f t="shared" si="19"/>
        <v>0</v>
      </c>
      <c r="M205" s="52" t="s">
        <v>603</v>
      </c>
    </row>
    <row r="206" spans="1:13" ht="24.95" customHeight="1">
      <c r="A206" s="19" t="s">
        <v>786</v>
      </c>
      <c r="B206" s="19" t="s">
        <v>207</v>
      </c>
      <c r="C206" s="18" t="s">
        <v>657</v>
      </c>
      <c r="D206" s="18" t="s">
        <v>390</v>
      </c>
      <c r="E206" s="20">
        <f t="shared" si="16"/>
        <v>0</v>
      </c>
      <c r="F206" s="20">
        <f t="shared" si="15"/>
        <v>0</v>
      </c>
      <c r="G206" s="20">
        <f>일위대가목록!F114</f>
        <v>0</v>
      </c>
      <c r="H206" s="20">
        <f t="shared" si="17"/>
        <v>0</v>
      </c>
      <c r="I206" s="20">
        <f>일위대가목록!G114</f>
        <v>0</v>
      </c>
      <c r="J206" s="20">
        <f t="shared" si="18"/>
        <v>0</v>
      </c>
      <c r="K206" s="20">
        <f>일위대가목록!H114</f>
        <v>0</v>
      </c>
      <c r="L206" s="20">
        <f t="shared" si="19"/>
        <v>0</v>
      </c>
      <c r="M206" s="52" t="s">
        <v>603</v>
      </c>
    </row>
    <row r="207" spans="1:13" ht="24.95" customHeight="1">
      <c r="A207" s="19" t="s">
        <v>787</v>
      </c>
      <c r="B207" s="19" t="s">
        <v>96</v>
      </c>
      <c r="C207" s="18" t="s">
        <v>657</v>
      </c>
      <c r="D207" s="18" t="s">
        <v>390</v>
      </c>
      <c r="E207" s="20">
        <f t="shared" si="16"/>
        <v>0</v>
      </c>
      <c r="F207" s="20">
        <f t="shared" si="15"/>
        <v>0</v>
      </c>
      <c r="G207" s="20">
        <f>일위대가목록!F115</f>
        <v>0</v>
      </c>
      <c r="H207" s="20">
        <f t="shared" si="17"/>
        <v>0</v>
      </c>
      <c r="I207" s="20">
        <f>일위대가목록!G115</f>
        <v>0</v>
      </c>
      <c r="J207" s="20">
        <f t="shared" si="18"/>
        <v>0</v>
      </c>
      <c r="K207" s="20">
        <f>일위대가목록!H115</f>
        <v>0</v>
      </c>
      <c r="L207" s="20">
        <f t="shared" si="19"/>
        <v>0</v>
      </c>
      <c r="M207" s="52" t="s">
        <v>603</v>
      </c>
    </row>
    <row r="208" spans="1:13" ht="24.95" customHeight="1">
      <c r="A208" s="19" t="s">
        <v>788</v>
      </c>
      <c r="B208" s="19" t="s">
        <v>96</v>
      </c>
      <c r="C208" s="18" t="s">
        <v>657</v>
      </c>
      <c r="D208" s="18" t="s">
        <v>390</v>
      </c>
      <c r="E208" s="20">
        <f t="shared" si="16"/>
        <v>0</v>
      </c>
      <c r="F208" s="20">
        <f t="shared" si="15"/>
        <v>0</v>
      </c>
      <c r="G208" s="20">
        <f>일위대가목록!F116</f>
        <v>0</v>
      </c>
      <c r="H208" s="20">
        <f t="shared" si="17"/>
        <v>0</v>
      </c>
      <c r="I208" s="20">
        <f>일위대가목록!G116</f>
        <v>0</v>
      </c>
      <c r="J208" s="20">
        <f t="shared" si="18"/>
        <v>0</v>
      </c>
      <c r="K208" s="20">
        <f>일위대가목록!H116</f>
        <v>0</v>
      </c>
      <c r="L208" s="20">
        <f t="shared" si="19"/>
        <v>0</v>
      </c>
      <c r="M208" s="52" t="s">
        <v>603</v>
      </c>
    </row>
    <row r="209" spans="1:62" ht="24.95" customHeight="1">
      <c r="A209" s="19" t="s">
        <v>789</v>
      </c>
      <c r="B209" s="19" t="s">
        <v>307</v>
      </c>
      <c r="C209" s="18" t="s">
        <v>657</v>
      </c>
      <c r="D209" s="18" t="s">
        <v>390</v>
      </c>
      <c r="E209" s="20">
        <f t="shared" si="16"/>
        <v>0</v>
      </c>
      <c r="F209" s="20">
        <f t="shared" si="15"/>
        <v>0</v>
      </c>
      <c r="G209" s="20">
        <f>일위대가목록!F117</f>
        <v>0</v>
      </c>
      <c r="H209" s="20">
        <f t="shared" si="17"/>
        <v>0</v>
      </c>
      <c r="I209" s="20">
        <f>일위대가목록!G117</f>
        <v>0</v>
      </c>
      <c r="J209" s="20">
        <f t="shared" si="18"/>
        <v>0</v>
      </c>
      <c r="K209" s="20">
        <f>일위대가목록!H117</f>
        <v>0</v>
      </c>
      <c r="L209" s="20">
        <f t="shared" si="19"/>
        <v>0</v>
      </c>
      <c r="M209" s="52" t="s">
        <v>603</v>
      </c>
    </row>
    <row r="210" spans="1:62" ht="24.95" customHeight="1">
      <c r="A210" s="19" t="s">
        <v>790</v>
      </c>
      <c r="B210" s="19" t="s">
        <v>307</v>
      </c>
      <c r="C210" s="18" t="s">
        <v>657</v>
      </c>
      <c r="D210" s="18" t="s">
        <v>390</v>
      </c>
      <c r="E210" s="20">
        <f t="shared" si="16"/>
        <v>0</v>
      </c>
      <c r="F210" s="20">
        <f t="shared" si="15"/>
        <v>0</v>
      </c>
      <c r="G210" s="20">
        <f>일위대가목록!F118</f>
        <v>0</v>
      </c>
      <c r="H210" s="20">
        <f t="shared" si="17"/>
        <v>0</v>
      </c>
      <c r="I210" s="20">
        <f>일위대가목록!G118</f>
        <v>0</v>
      </c>
      <c r="J210" s="20">
        <f t="shared" si="18"/>
        <v>0</v>
      </c>
      <c r="K210" s="20">
        <f>일위대가목록!H118</f>
        <v>0</v>
      </c>
      <c r="L210" s="20">
        <f t="shared" si="19"/>
        <v>0</v>
      </c>
      <c r="M210" s="52" t="s">
        <v>603</v>
      </c>
    </row>
    <row r="211" spans="1:62" ht="24.95" customHeight="1">
      <c r="A211" s="19" t="s">
        <v>791</v>
      </c>
      <c r="B211" s="19" t="s">
        <v>307</v>
      </c>
      <c r="C211" s="18" t="s">
        <v>657</v>
      </c>
      <c r="D211" s="18" t="s">
        <v>390</v>
      </c>
      <c r="E211" s="20">
        <f t="shared" si="16"/>
        <v>0</v>
      </c>
      <c r="F211" s="20">
        <f t="shared" si="15"/>
        <v>0</v>
      </c>
      <c r="G211" s="20">
        <f>일위대가목록!F119</f>
        <v>0</v>
      </c>
      <c r="H211" s="20">
        <f t="shared" si="17"/>
        <v>0</v>
      </c>
      <c r="I211" s="20">
        <f>일위대가목록!G119</f>
        <v>0</v>
      </c>
      <c r="J211" s="20">
        <f t="shared" si="18"/>
        <v>0</v>
      </c>
      <c r="K211" s="20">
        <f>일위대가목록!H119</f>
        <v>0</v>
      </c>
      <c r="L211" s="20">
        <f t="shared" si="19"/>
        <v>0</v>
      </c>
      <c r="M211" s="52" t="s">
        <v>603</v>
      </c>
    </row>
    <row r="212" spans="1:62" ht="24.95" customHeight="1">
      <c r="A212" s="19" t="s">
        <v>792</v>
      </c>
      <c r="B212" s="19" t="s">
        <v>559</v>
      </c>
      <c r="C212" s="18" t="s">
        <v>657</v>
      </c>
      <c r="D212" s="18" t="s">
        <v>221</v>
      </c>
      <c r="E212" s="20">
        <f t="shared" si="16"/>
        <v>0</v>
      </c>
      <c r="F212" s="20">
        <f t="shared" si="15"/>
        <v>0</v>
      </c>
      <c r="G212" s="20">
        <f>일위대가목록!F120</f>
        <v>0</v>
      </c>
      <c r="H212" s="20">
        <f t="shared" si="17"/>
        <v>0</v>
      </c>
      <c r="I212" s="20">
        <f>일위대가목록!G120</f>
        <v>0</v>
      </c>
      <c r="J212" s="20">
        <f t="shared" si="18"/>
        <v>0</v>
      </c>
      <c r="K212" s="20">
        <f>일위대가목록!H120</f>
        <v>0</v>
      </c>
      <c r="L212" s="20">
        <f t="shared" si="19"/>
        <v>0</v>
      </c>
      <c r="M212" s="52" t="s">
        <v>603</v>
      </c>
    </row>
    <row r="213" spans="1:62" ht="24.95" customHeight="1">
      <c r="A213" s="19" t="s">
        <v>792</v>
      </c>
      <c r="B213" s="19" t="s">
        <v>288</v>
      </c>
      <c r="C213" s="18" t="s">
        <v>657</v>
      </c>
      <c r="D213" s="18" t="s">
        <v>221</v>
      </c>
      <c r="E213" s="20">
        <f t="shared" si="16"/>
        <v>0</v>
      </c>
      <c r="F213" s="20">
        <f t="shared" si="15"/>
        <v>0</v>
      </c>
      <c r="G213" s="20">
        <f>일위대가목록!F121</f>
        <v>0</v>
      </c>
      <c r="H213" s="20">
        <f t="shared" si="17"/>
        <v>0</v>
      </c>
      <c r="I213" s="20">
        <f>일위대가목록!G121</f>
        <v>0</v>
      </c>
      <c r="J213" s="20">
        <f t="shared" si="18"/>
        <v>0</v>
      </c>
      <c r="K213" s="20">
        <f>일위대가목록!H121</f>
        <v>0</v>
      </c>
      <c r="L213" s="20">
        <f t="shared" si="19"/>
        <v>0</v>
      </c>
      <c r="M213" s="52" t="s">
        <v>603</v>
      </c>
    </row>
    <row r="214" spans="1:62" ht="24.95" customHeight="1">
      <c r="A214" s="19" t="s">
        <v>793</v>
      </c>
      <c r="B214" s="19" t="s">
        <v>559</v>
      </c>
      <c r="C214" s="18" t="s">
        <v>657</v>
      </c>
      <c r="D214" s="18" t="s">
        <v>221</v>
      </c>
      <c r="E214" s="20">
        <f t="shared" si="16"/>
        <v>0</v>
      </c>
      <c r="F214" s="20">
        <f t="shared" si="15"/>
        <v>0</v>
      </c>
      <c r="G214" s="20">
        <f>일위대가목록!F122</f>
        <v>0</v>
      </c>
      <c r="H214" s="20">
        <f t="shared" si="17"/>
        <v>0</v>
      </c>
      <c r="I214" s="20">
        <f>일위대가목록!G122</f>
        <v>0</v>
      </c>
      <c r="J214" s="20">
        <f t="shared" si="18"/>
        <v>0</v>
      </c>
      <c r="K214" s="20">
        <f>일위대가목록!H122</f>
        <v>0</v>
      </c>
      <c r="L214" s="20">
        <f t="shared" si="19"/>
        <v>0</v>
      </c>
      <c r="M214" s="52" t="s">
        <v>603</v>
      </c>
      <c r="BJ214" s="7"/>
    </row>
    <row r="215" spans="1:62" ht="24.95" customHeight="1">
      <c r="A215" s="19" t="s">
        <v>793</v>
      </c>
      <c r="B215" s="19" t="s">
        <v>288</v>
      </c>
      <c r="C215" s="18" t="s">
        <v>657</v>
      </c>
      <c r="D215" s="18" t="s">
        <v>221</v>
      </c>
      <c r="E215" s="20">
        <f t="shared" si="16"/>
        <v>0</v>
      </c>
      <c r="F215" s="20">
        <f t="shared" si="15"/>
        <v>0</v>
      </c>
      <c r="G215" s="20">
        <f>일위대가목록!F123</f>
        <v>0</v>
      </c>
      <c r="H215" s="20">
        <f t="shared" si="17"/>
        <v>0</v>
      </c>
      <c r="I215" s="20">
        <f>일위대가목록!G123</f>
        <v>0</v>
      </c>
      <c r="J215" s="20">
        <f t="shared" si="18"/>
        <v>0</v>
      </c>
      <c r="K215" s="20">
        <f>일위대가목록!H123</f>
        <v>0</v>
      </c>
      <c r="L215" s="20">
        <f t="shared" si="19"/>
        <v>0</v>
      </c>
      <c r="M215" s="52" t="s">
        <v>603</v>
      </c>
    </row>
    <row r="216" spans="1:62" ht="24.95" customHeight="1">
      <c r="A216" s="19" t="s">
        <v>794</v>
      </c>
      <c r="B216" s="19" t="s">
        <v>559</v>
      </c>
      <c r="C216" s="18" t="s">
        <v>657</v>
      </c>
      <c r="D216" s="18" t="s">
        <v>221</v>
      </c>
      <c r="E216" s="20">
        <f t="shared" si="16"/>
        <v>0</v>
      </c>
      <c r="F216" s="20">
        <f t="shared" si="15"/>
        <v>0</v>
      </c>
      <c r="G216" s="20">
        <f>일위대가목록!F124</f>
        <v>0</v>
      </c>
      <c r="H216" s="20">
        <f t="shared" si="17"/>
        <v>0</v>
      </c>
      <c r="I216" s="20">
        <f>일위대가목록!G124</f>
        <v>0</v>
      </c>
      <c r="J216" s="20">
        <f t="shared" si="18"/>
        <v>0</v>
      </c>
      <c r="K216" s="20">
        <f>일위대가목록!H124</f>
        <v>0</v>
      </c>
      <c r="L216" s="20">
        <f t="shared" si="19"/>
        <v>0</v>
      </c>
      <c r="M216" s="52" t="s">
        <v>603</v>
      </c>
    </row>
    <row r="217" spans="1:62" ht="24.95" customHeight="1">
      <c r="A217" s="19" t="s">
        <v>794</v>
      </c>
      <c r="B217" s="19" t="s">
        <v>288</v>
      </c>
      <c r="C217" s="18" t="s">
        <v>657</v>
      </c>
      <c r="D217" s="18" t="s">
        <v>221</v>
      </c>
      <c r="E217" s="20">
        <f t="shared" si="16"/>
        <v>0</v>
      </c>
      <c r="F217" s="20">
        <f t="shared" si="15"/>
        <v>0</v>
      </c>
      <c r="G217" s="20">
        <f>일위대가목록!F125</f>
        <v>0</v>
      </c>
      <c r="H217" s="20">
        <f t="shared" si="17"/>
        <v>0</v>
      </c>
      <c r="I217" s="20">
        <f>일위대가목록!G125</f>
        <v>0</v>
      </c>
      <c r="J217" s="20">
        <f t="shared" si="18"/>
        <v>0</v>
      </c>
      <c r="K217" s="20">
        <f>일위대가목록!H125</f>
        <v>0</v>
      </c>
      <c r="L217" s="20">
        <f t="shared" si="19"/>
        <v>0</v>
      </c>
      <c r="M217" s="52" t="s">
        <v>603</v>
      </c>
    </row>
    <row r="218" spans="1:62" ht="24.95" customHeight="1">
      <c r="A218" s="19" t="s">
        <v>795</v>
      </c>
      <c r="B218" s="19" t="s">
        <v>391</v>
      </c>
      <c r="C218" s="18" t="s">
        <v>657</v>
      </c>
      <c r="D218" s="18" t="s">
        <v>270</v>
      </c>
      <c r="E218" s="20">
        <f t="shared" si="16"/>
        <v>0</v>
      </c>
      <c r="F218" s="20">
        <f t="shared" si="15"/>
        <v>0</v>
      </c>
      <c r="G218" s="20">
        <f>일위대가목록!F126</f>
        <v>0</v>
      </c>
      <c r="H218" s="20">
        <f t="shared" si="17"/>
        <v>0</v>
      </c>
      <c r="I218" s="20">
        <f>일위대가목록!G126</f>
        <v>0</v>
      </c>
      <c r="J218" s="20">
        <f t="shared" si="18"/>
        <v>0</v>
      </c>
      <c r="K218" s="20">
        <f>일위대가목록!H126</f>
        <v>0</v>
      </c>
      <c r="L218" s="20">
        <f t="shared" si="19"/>
        <v>0</v>
      </c>
      <c r="M218" s="52" t="s">
        <v>603</v>
      </c>
    </row>
    <row r="219" spans="1:62" ht="24.95" hidden="1" customHeight="1">
      <c r="A219" s="19" t="s">
        <v>795</v>
      </c>
      <c r="B219" s="19" t="s">
        <v>491</v>
      </c>
      <c r="C219" s="85" t="s">
        <v>656</v>
      </c>
      <c r="D219" s="18" t="s">
        <v>270</v>
      </c>
      <c r="E219" s="20">
        <f t="shared" si="16"/>
        <v>0</v>
      </c>
      <c r="F219" s="20">
        <f t="shared" si="15"/>
        <v>0</v>
      </c>
      <c r="G219" s="20">
        <f>일위대가목록!F127</f>
        <v>0</v>
      </c>
      <c r="H219" s="20">
        <f t="shared" si="17"/>
        <v>0</v>
      </c>
      <c r="I219" s="20">
        <f>일위대가목록!G127</f>
        <v>0</v>
      </c>
      <c r="J219" s="20">
        <f t="shared" si="18"/>
        <v>0</v>
      </c>
      <c r="K219" s="20">
        <f>일위대가목록!H127</f>
        <v>0</v>
      </c>
      <c r="L219" s="20">
        <f t="shared" si="19"/>
        <v>0</v>
      </c>
      <c r="M219" s="52" t="s">
        <v>603</v>
      </c>
    </row>
    <row r="220" spans="1:62" ht="24.95" hidden="1" customHeight="1">
      <c r="A220" s="19" t="s">
        <v>887</v>
      </c>
      <c r="B220" s="19" t="s">
        <v>579</v>
      </c>
      <c r="C220" s="85" t="s">
        <v>656</v>
      </c>
      <c r="D220" s="18" t="s">
        <v>270</v>
      </c>
      <c r="E220" s="20">
        <f t="shared" si="16"/>
        <v>0</v>
      </c>
      <c r="F220" s="20">
        <f t="shared" si="15"/>
        <v>0</v>
      </c>
      <c r="G220" s="20">
        <f>일위대가목록!F128</f>
        <v>0</v>
      </c>
      <c r="H220" s="20">
        <f t="shared" si="17"/>
        <v>0</v>
      </c>
      <c r="I220" s="20">
        <f>일위대가목록!G128</f>
        <v>0</v>
      </c>
      <c r="J220" s="20">
        <f t="shared" si="18"/>
        <v>0</v>
      </c>
      <c r="K220" s="20">
        <f>일위대가목록!H128</f>
        <v>0</v>
      </c>
      <c r="L220" s="20">
        <f t="shared" si="19"/>
        <v>0</v>
      </c>
      <c r="M220" s="52" t="s">
        <v>456</v>
      </c>
    </row>
    <row r="221" spans="1:62" ht="24.95" hidden="1" customHeight="1">
      <c r="A221" s="19" t="s">
        <v>887</v>
      </c>
      <c r="B221" s="19" t="s">
        <v>402</v>
      </c>
      <c r="C221" s="85" t="s">
        <v>656</v>
      </c>
      <c r="D221" s="18" t="s">
        <v>270</v>
      </c>
      <c r="E221" s="20">
        <f t="shared" si="16"/>
        <v>0</v>
      </c>
      <c r="F221" s="20">
        <f t="shared" si="15"/>
        <v>0</v>
      </c>
      <c r="G221" s="20">
        <f>일위대가목록!F129</f>
        <v>0</v>
      </c>
      <c r="H221" s="20">
        <f t="shared" si="17"/>
        <v>0</v>
      </c>
      <c r="I221" s="20">
        <f>일위대가목록!G129</f>
        <v>0</v>
      </c>
      <c r="J221" s="20">
        <f t="shared" si="18"/>
        <v>0</v>
      </c>
      <c r="K221" s="20">
        <f>일위대가목록!H129</f>
        <v>0</v>
      </c>
      <c r="L221" s="20">
        <f t="shared" si="19"/>
        <v>0</v>
      </c>
      <c r="M221" s="52" t="s">
        <v>456</v>
      </c>
    </row>
    <row r="222" spans="1:62" ht="24.95" hidden="1" customHeight="1">
      <c r="A222" s="19" t="s">
        <v>888</v>
      </c>
      <c r="B222" s="19" t="s">
        <v>0</v>
      </c>
      <c r="C222" s="85" t="s">
        <v>656</v>
      </c>
      <c r="D222" s="18" t="s">
        <v>270</v>
      </c>
      <c r="E222" s="20">
        <f t="shared" si="16"/>
        <v>0</v>
      </c>
      <c r="F222" s="20">
        <f t="shared" si="15"/>
        <v>0</v>
      </c>
      <c r="G222" s="20">
        <f>일위대가목록!F130</f>
        <v>0</v>
      </c>
      <c r="H222" s="20">
        <f t="shared" si="17"/>
        <v>0</v>
      </c>
      <c r="I222" s="20">
        <f>일위대가목록!G130</f>
        <v>0</v>
      </c>
      <c r="J222" s="20">
        <f t="shared" si="18"/>
        <v>0</v>
      </c>
      <c r="K222" s="20">
        <f>일위대가목록!H130</f>
        <v>0</v>
      </c>
      <c r="L222" s="20">
        <f t="shared" si="19"/>
        <v>0</v>
      </c>
      <c r="M222" s="52" t="s">
        <v>603</v>
      </c>
    </row>
    <row r="223" spans="1:62" ht="24.95" hidden="1" customHeight="1">
      <c r="A223" s="19" t="s">
        <v>889</v>
      </c>
      <c r="B223" s="19" t="s">
        <v>603</v>
      </c>
      <c r="C223" s="85" t="s">
        <v>656</v>
      </c>
      <c r="D223" s="18" t="s">
        <v>390</v>
      </c>
      <c r="E223" s="20">
        <f t="shared" si="16"/>
        <v>0</v>
      </c>
      <c r="F223" s="20">
        <f t="shared" si="15"/>
        <v>0</v>
      </c>
      <c r="G223" s="20">
        <f>일위대가목록!F131</f>
        <v>0</v>
      </c>
      <c r="H223" s="20">
        <f t="shared" si="17"/>
        <v>0</v>
      </c>
      <c r="I223" s="20">
        <f>일위대가목록!G131</f>
        <v>0</v>
      </c>
      <c r="J223" s="20">
        <f t="shared" si="18"/>
        <v>0</v>
      </c>
      <c r="K223" s="20">
        <f>일위대가목록!H131</f>
        <v>0</v>
      </c>
      <c r="L223" s="20">
        <f t="shared" si="19"/>
        <v>0</v>
      </c>
      <c r="M223" s="52" t="s">
        <v>603</v>
      </c>
    </row>
    <row r="224" spans="1:62" ht="24.95" hidden="1" customHeight="1">
      <c r="A224" s="19" t="s">
        <v>890</v>
      </c>
      <c r="B224" s="19" t="s">
        <v>603</v>
      </c>
      <c r="C224" s="85" t="s">
        <v>656</v>
      </c>
      <c r="D224" s="18" t="s">
        <v>390</v>
      </c>
      <c r="E224" s="20">
        <f t="shared" si="16"/>
        <v>0</v>
      </c>
      <c r="F224" s="20">
        <f t="shared" si="15"/>
        <v>0</v>
      </c>
      <c r="G224" s="20">
        <f>일위대가목록!F132</f>
        <v>0</v>
      </c>
      <c r="H224" s="20">
        <f t="shared" si="17"/>
        <v>0</v>
      </c>
      <c r="I224" s="20">
        <f>일위대가목록!G132</f>
        <v>0</v>
      </c>
      <c r="J224" s="20">
        <f t="shared" si="18"/>
        <v>0</v>
      </c>
      <c r="K224" s="20">
        <f>일위대가목록!H132</f>
        <v>0</v>
      </c>
      <c r="L224" s="20">
        <f t="shared" si="19"/>
        <v>0</v>
      </c>
      <c r="M224" s="52" t="s">
        <v>603</v>
      </c>
    </row>
    <row r="225" spans="1:23" ht="24.95" hidden="1" customHeight="1">
      <c r="A225" s="19" t="s">
        <v>891</v>
      </c>
      <c r="B225" s="19" t="s">
        <v>11</v>
      </c>
      <c r="C225" s="85" t="s">
        <v>656</v>
      </c>
      <c r="D225" s="18" t="s">
        <v>390</v>
      </c>
      <c r="E225" s="20">
        <f t="shared" si="16"/>
        <v>0</v>
      </c>
      <c r="F225" s="20">
        <f t="shared" si="15"/>
        <v>0</v>
      </c>
      <c r="G225" s="20">
        <f>일위대가목록!F133</f>
        <v>0</v>
      </c>
      <c r="H225" s="20">
        <f t="shared" si="17"/>
        <v>0</v>
      </c>
      <c r="I225" s="20">
        <f>일위대가목록!G133</f>
        <v>0</v>
      </c>
      <c r="J225" s="20">
        <f t="shared" si="18"/>
        <v>0</v>
      </c>
      <c r="K225" s="20">
        <f>일위대가목록!H133</f>
        <v>0</v>
      </c>
      <c r="L225" s="20">
        <f t="shared" si="19"/>
        <v>0</v>
      </c>
      <c r="M225" s="52" t="s">
        <v>603</v>
      </c>
    </row>
    <row r="226" spans="1:23" ht="24.95" hidden="1" customHeight="1">
      <c r="A226" s="19" t="s">
        <v>891</v>
      </c>
      <c r="B226" s="19" t="s">
        <v>211</v>
      </c>
      <c r="C226" s="85" t="s">
        <v>656</v>
      </c>
      <c r="D226" s="18" t="s">
        <v>390</v>
      </c>
      <c r="E226" s="20">
        <f t="shared" si="16"/>
        <v>0</v>
      </c>
      <c r="F226" s="20">
        <f t="shared" si="15"/>
        <v>0</v>
      </c>
      <c r="G226" s="20">
        <f>일위대가목록!F134</f>
        <v>0</v>
      </c>
      <c r="H226" s="20">
        <f t="shared" si="17"/>
        <v>0</v>
      </c>
      <c r="I226" s="20">
        <f>일위대가목록!G134</f>
        <v>0</v>
      </c>
      <c r="J226" s="20">
        <f t="shared" si="18"/>
        <v>0</v>
      </c>
      <c r="K226" s="20">
        <f>일위대가목록!H134</f>
        <v>0</v>
      </c>
      <c r="L226" s="20">
        <f t="shared" si="19"/>
        <v>0</v>
      </c>
      <c r="M226" s="52" t="s">
        <v>603</v>
      </c>
    </row>
    <row r="227" spans="1:23" ht="24.95" hidden="1" customHeight="1">
      <c r="A227" s="19" t="s">
        <v>891</v>
      </c>
      <c r="B227" s="19" t="s">
        <v>567</v>
      </c>
      <c r="C227" s="85" t="s">
        <v>656</v>
      </c>
      <c r="D227" s="18" t="s">
        <v>390</v>
      </c>
      <c r="E227" s="20">
        <f t="shared" si="16"/>
        <v>0</v>
      </c>
      <c r="F227" s="20">
        <f t="shared" si="15"/>
        <v>0</v>
      </c>
      <c r="G227" s="20">
        <f>일위대가목록!F135</f>
        <v>0</v>
      </c>
      <c r="H227" s="20">
        <f t="shared" si="17"/>
        <v>0</v>
      </c>
      <c r="I227" s="20">
        <f>일위대가목록!G135</f>
        <v>0</v>
      </c>
      <c r="J227" s="20">
        <f t="shared" si="18"/>
        <v>0</v>
      </c>
      <c r="K227" s="20">
        <f>일위대가목록!H135</f>
        <v>0</v>
      </c>
      <c r="L227" s="20">
        <f t="shared" si="19"/>
        <v>0</v>
      </c>
      <c r="M227" s="52" t="s">
        <v>603</v>
      </c>
    </row>
    <row r="228" spans="1:23" ht="24.95" customHeight="1">
      <c r="A228" s="19" t="s">
        <v>264</v>
      </c>
      <c r="B228" s="19" t="s">
        <v>603</v>
      </c>
      <c r="C228" s="18"/>
      <c r="D228" s="18" t="s">
        <v>603</v>
      </c>
      <c r="E228" s="20">
        <f t="shared" si="16"/>
        <v>0</v>
      </c>
      <c r="F228" s="20">
        <f t="shared" si="15"/>
        <v>0</v>
      </c>
      <c r="G228" s="18"/>
      <c r="H228" s="20">
        <v>0</v>
      </c>
      <c r="I228" s="18"/>
      <c r="J228" s="20">
        <v>0</v>
      </c>
      <c r="K228" s="18"/>
      <c r="L228" s="20">
        <v>0</v>
      </c>
      <c r="M228" s="52" t="s">
        <v>603</v>
      </c>
    </row>
    <row r="229" spans="1:23" ht="24.95" customHeight="1">
      <c r="A229" s="19" t="s">
        <v>37</v>
      </c>
      <c r="B229" s="19" t="s">
        <v>603</v>
      </c>
      <c r="C229" s="18"/>
      <c r="D229" s="18" t="s">
        <v>603</v>
      </c>
      <c r="E229" s="20">
        <f t="shared" si="16"/>
        <v>0</v>
      </c>
      <c r="F229" s="20">
        <f t="shared" si="15"/>
        <v>0</v>
      </c>
      <c r="G229" s="18"/>
      <c r="H229" s="20">
        <f>TRUNC(SUM(H230:H248),0)</f>
        <v>0</v>
      </c>
      <c r="I229" s="18"/>
      <c r="J229" s="20">
        <f>TRUNC(SUM(J230:J248),0)</f>
        <v>0</v>
      </c>
      <c r="K229" s="18"/>
      <c r="L229" s="20">
        <f>TRUNC(SUM(L230:L248),0)</f>
        <v>0</v>
      </c>
      <c r="M229" s="52" t="s">
        <v>603</v>
      </c>
      <c r="O229" s="7"/>
      <c r="U229" s="7"/>
      <c r="W229" s="7"/>
    </row>
    <row r="230" spans="1:23" ht="24.95" customHeight="1">
      <c r="A230" s="19" t="s">
        <v>796</v>
      </c>
      <c r="B230" s="19" t="s">
        <v>468</v>
      </c>
      <c r="C230" s="18" t="s">
        <v>657</v>
      </c>
      <c r="D230" s="18" t="s">
        <v>595</v>
      </c>
      <c r="E230" s="20">
        <f t="shared" si="16"/>
        <v>0</v>
      </c>
      <c r="F230" s="20">
        <f t="shared" si="15"/>
        <v>0</v>
      </c>
      <c r="G230" s="20">
        <f>일위대가목록!F136</f>
        <v>0</v>
      </c>
      <c r="H230" s="20">
        <f t="shared" ref="H230:H248" si="20">TRUNC(G230*C230,0)</f>
        <v>0</v>
      </c>
      <c r="I230" s="20">
        <f>일위대가목록!G136</f>
        <v>0</v>
      </c>
      <c r="J230" s="20">
        <f t="shared" ref="J230:J248" si="21">TRUNC(I230*C230,0)</f>
        <v>0</v>
      </c>
      <c r="K230" s="20">
        <f>일위대가목록!H136</f>
        <v>0</v>
      </c>
      <c r="L230" s="20">
        <f t="shared" ref="L230:L248" si="22">TRUNC(K230*C230,0)</f>
        <v>0</v>
      </c>
      <c r="M230" s="52" t="s">
        <v>603</v>
      </c>
    </row>
    <row r="231" spans="1:23" ht="24.95" customHeight="1">
      <c r="A231" s="19" t="s">
        <v>797</v>
      </c>
      <c r="B231" s="19" t="s">
        <v>286</v>
      </c>
      <c r="C231" s="18" t="s">
        <v>657</v>
      </c>
      <c r="D231" s="18" t="s">
        <v>508</v>
      </c>
      <c r="E231" s="20">
        <f t="shared" si="16"/>
        <v>0</v>
      </c>
      <c r="F231" s="20">
        <f t="shared" si="15"/>
        <v>0</v>
      </c>
      <c r="G231" s="20">
        <f>일위대가목록!F137</f>
        <v>0</v>
      </c>
      <c r="H231" s="20">
        <f t="shared" si="20"/>
        <v>0</v>
      </c>
      <c r="I231" s="20">
        <f>일위대가목록!G137</f>
        <v>0</v>
      </c>
      <c r="J231" s="20">
        <f t="shared" si="21"/>
        <v>0</v>
      </c>
      <c r="K231" s="20">
        <f>일위대가목록!H137</f>
        <v>0</v>
      </c>
      <c r="L231" s="20">
        <f t="shared" si="22"/>
        <v>0</v>
      </c>
      <c r="M231" s="52" t="s">
        <v>603</v>
      </c>
    </row>
    <row r="232" spans="1:23" ht="24.95" customHeight="1">
      <c r="A232" s="19" t="s">
        <v>798</v>
      </c>
      <c r="B232" s="19" t="s">
        <v>597</v>
      </c>
      <c r="C232" s="18" t="s">
        <v>657</v>
      </c>
      <c r="D232" s="18" t="s">
        <v>508</v>
      </c>
      <c r="E232" s="20">
        <f t="shared" si="16"/>
        <v>0</v>
      </c>
      <c r="F232" s="20">
        <f t="shared" si="15"/>
        <v>0</v>
      </c>
      <c r="G232" s="20">
        <f>일위대가목록!F138</f>
        <v>0</v>
      </c>
      <c r="H232" s="20">
        <f t="shared" si="20"/>
        <v>0</v>
      </c>
      <c r="I232" s="20">
        <f>일위대가목록!G138</f>
        <v>0</v>
      </c>
      <c r="J232" s="20">
        <f t="shared" si="21"/>
        <v>0</v>
      </c>
      <c r="K232" s="20">
        <f>일위대가목록!H138</f>
        <v>0</v>
      </c>
      <c r="L232" s="20">
        <f t="shared" si="22"/>
        <v>0</v>
      </c>
      <c r="M232" s="52" t="s">
        <v>603</v>
      </c>
    </row>
    <row r="233" spans="1:23" ht="24.95" customHeight="1">
      <c r="A233" s="19" t="s">
        <v>799</v>
      </c>
      <c r="B233" s="19" t="s">
        <v>580</v>
      </c>
      <c r="C233" s="18" t="s">
        <v>657</v>
      </c>
      <c r="D233" s="18" t="s">
        <v>508</v>
      </c>
      <c r="E233" s="20">
        <f t="shared" si="16"/>
        <v>0</v>
      </c>
      <c r="F233" s="20">
        <f t="shared" si="15"/>
        <v>0</v>
      </c>
      <c r="G233" s="20">
        <f>일위대가목록!F139</f>
        <v>0</v>
      </c>
      <c r="H233" s="20">
        <f t="shared" si="20"/>
        <v>0</v>
      </c>
      <c r="I233" s="20">
        <f>일위대가목록!G139</f>
        <v>0</v>
      </c>
      <c r="J233" s="20">
        <f t="shared" si="21"/>
        <v>0</v>
      </c>
      <c r="K233" s="20">
        <f>일위대가목록!H139</f>
        <v>0</v>
      </c>
      <c r="L233" s="20">
        <f t="shared" si="22"/>
        <v>0</v>
      </c>
      <c r="M233" s="52" t="s">
        <v>603</v>
      </c>
    </row>
    <row r="234" spans="1:23" ht="24.95" customHeight="1">
      <c r="A234" s="19" t="s">
        <v>800</v>
      </c>
      <c r="B234" s="19" t="s">
        <v>306</v>
      </c>
      <c r="C234" s="18" t="s">
        <v>657</v>
      </c>
      <c r="D234" s="18" t="s">
        <v>508</v>
      </c>
      <c r="E234" s="20">
        <f t="shared" si="16"/>
        <v>0</v>
      </c>
      <c r="F234" s="20">
        <f t="shared" si="15"/>
        <v>0</v>
      </c>
      <c r="G234" s="20">
        <f>일위대가목록!F140</f>
        <v>0</v>
      </c>
      <c r="H234" s="20">
        <f t="shared" si="20"/>
        <v>0</v>
      </c>
      <c r="I234" s="20">
        <f>일위대가목록!G140</f>
        <v>0</v>
      </c>
      <c r="J234" s="20">
        <f t="shared" si="21"/>
        <v>0</v>
      </c>
      <c r="K234" s="20">
        <f>일위대가목록!H140</f>
        <v>0</v>
      </c>
      <c r="L234" s="20">
        <f t="shared" si="22"/>
        <v>0</v>
      </c>
      <c r="M234" s="52" t="s">
        <v>603</v>
      </c>
    </row>
    <row r="235" spans="1:23" ht="24.95" customHeight="1">
      <c r="A235" s="19" t="s">
        <v>800</v>
      </c>
      <c r="B235" s="19" t="s">
        <v>223</v>
      </c>
      <c r="C235" s="18" t="s">
        <v>657</v>
      </c>
      <c r="D235" s="18" t="s">
        <v>508</v>
      </c>
      <c r="E235" s="20">
        <f t="shared" si="16"/>
        <v>0</v>
      </c>
      <c r="F235" s="20">
        <f t="shared" si="15"/>
        <v>0</v>
      </c>
      <c r="G235" s="20">
        <f>일위대가목록!F141</f>
        <v>0</v>
      </c>
      <c r="H235" s="20">
        <f t="shared" si="20"/>
        <v>0</v>
      </c>
      <c r="I235" s="20">
        <f>일위대가목록!G141</f>
        <v>0</v>
      </c>
      <c r="J235" s="20">
        <f t="shared" si="21"/>
        <v>0</v>
      </c>
      <c r="K235" s="20">
        <f>일위대가목록!H141</f>
        <v>0</v>
      </c>
      <c r="L235" s="20">
        <f t="shared" si="22"/>
        <v>0</v>
      </c>
      <c r="M235" s="52" t="s">
        <v>603</v>
      </c>
    </row>
    <row r="236" spans="1:23" ht="24.95" customHeight="1">
      <c r="A236" s="19" t="s">
        <v>801</v>
      </c>
      <c r="B236" s="19" t="s">
        <v>274</v>
      </c>
      <c r="C236" s="18" t="s">
        <v>657</v>
      </c>
      <c r="D236" s="18" t="s">
        <v>552</v>
      </c>
      <c r="E236" s="20">
        <f t="shared" si="16"/>
        <v>0</v>
      </c>
      <c r="F236" s="20">
        <f t="shared" si="15"/>
        <v>0</v>
      </c>
      <c r="G236" s="20">
        <f>일위대가목록!F142</f>
        <v>0</v>
      </c>
      <c r="H236" s="20">
        <f t="shared" si="20"/>
        <v>0</v>
      </c>
      <c r="I236" s="20">
        <f>일위대가목록!G142</f>
        <v>0</v>
      </c>
      <c r="J236" s="20">
        <f t="shared" si="21"/>
        <v>0</v>
      </c>
      <c r="K236" s="20">
        <f>일위대가목록!H142</f>
        <v>0</v>
      </c>
      <c r="L236" s="20">
        <f t="shared" si="22"/>
        <v>0</v>
      </c>
      <c r="M236" s="52" t="s">
        <v>603</v>
      </c>
    </row>
    <row r="237" spans="1:23" ht="24.95" customHeight="1">
      <c r="A237" s="19" t="s">
        <v>801</v>
      </c>
      <c r="B237" s="19" t="s">
        <v>54</v>
      </c>
      <c r="C237" s="18" t="s">
        <v>657</v>
      </c>
      <c r="D237" s="18" t="s">
        <v>552</v>
      </c>
      <c r="E237" s="20">
        <f t="shared" si="16"/>
        <v>0</v>
      </c>
      <c r="F237" s="20">
        <f t="shared" si="15"/>
        <v>0</v>
      </c>
      <c r="G237" s="20">
        <f>일위대가목록!F143</f>
        <v>0</v>
      </c>
      <c r="H237" s="20">
        <f t="shared" si="20"/>
        <v>0</v>
      </c>
      <c r="I237" s="20">
        <f>일위대가목록!G143</f>
        <v>0</v>
      </c>
      <c r="J237" s="20">
        <f t="shared" si="21"/>
        <v>0</v>
      </c>
      <c r="K237" s="20">
        <f>일위대가목록!H143</f>
        <v>0</v>
      </c>
      <c r="L237" s="20">
        <f t="shared" si="22"/>
        <v>0</v>
      </c>
      <c r="M237" s="52" t="s">
        <v>603</v>
      </c>
    </row>
    <row r="238" spans="1:23" ht="24.95" customHeight="1">
      <c r="A238" s="19" t="s">
        <v>801</v>
      </c>
      <c r="B238" s="19" t="s">
        <v>104</v>
      </c>
      <c r="C238" s="18" t="s">
        <v>657</v>
      </c>
      <c r="D238" s="18" t="s">
        <v>552</v>
      </c>
      <c r="E238" s="20">
        <f t="shared" si="16"/>
        <v>0</v>
      </c>
      <c r="F238" s="20">
        <f t="shared" si="15"/>
        <v>0</v>
      </c>
      <c r="G238" s="20">
        <f>일위대가목록!F144</f>
        <v>0</v>
      </c>
      <c r="H238" s="20">
        <f t="shared" si="20"/>
        <v>0</v>
      </c>
      <c r="I238" s="20">
        <f>일위대가목록!G144</f>
        <v>0</v>
      </c>
      <c r="J238" s="20">
        <f t="shared" si="21"/>
        <v>0</v>
      </c>
      <c r="K238" s="20">
        <f>일위대가목록!H144</f>
        <v>0</v>
      </c>
      <c r="L238" s="20">
        <f t="shared" si="22"/>
        <v>0</v>
      </c>
      <c r="M238" s="52" t="s">
        <v>603</v>
      </c>
    </row>
    <row r="239" spans="1:23" ht="24.95" customHeight="1">
      <c r="A239" s="19" t="s">
        <v>801</v>
      </c>
      <c r="B239" s="19" t="s">
        <v>103</v>
      </c>
      <c r="C239" s="18" t="s">
        <v>657</v>
      </c>
      <c r="D239" s="18" t="s">
        <v>552</v>
      </c>
      <c r="E239" s="20">
        <f t="shared" si="16"/>
        <v>0</v>
      </c>
      <c r="F239" s="20">
        <f t="shared" si="15"/>
        <v>0</v>
      </c>
      <c r="G239" s="20">
        <f>일위대가목록!F145</f>
        <v>0</v>
      </c>
      <c r="H239" s="20">
        <f t="shared" si="20"/>
        <v>0</v>
      </c>
      <c r="I239" s="20">
        <f>일위대가목록!G145</f>
        <v>0</v>
      </c>
      <c r="J239" s="20">
        <f t="shared" si="21"/>
        <v>0</v>
      </c>
      <c r="K239" s="20">
        <f>일위대가목록!H145</f>
        <v>0</v>
      </c>
      <c r="L239" s="20">
        <f t="shared" si="22"/>
        <v>0</v>
      </c>
      <c r="M239" s="52" t="s">
        <v>603</v>
      </c>
    </row>
    <row r="240" spans="1:23" ht="24.95" customHeight="1">
      <c r="A240" s="19" t="s">
        <v>802</v>
      </c>
      <c r="B240" s="19" t="s">
        <v>209</v>
      </c>
      <c r="C240" s="18" t="s">
        <v>657</v>
      </c>
      <c r="D240" s="18" t="s">
        <v>552</v>
      </c>
      <c r="E240" s="20">
        <f t="shared" si="16"/>
        <v>0</v>
      </c>
      <c r="F240" s="20">
        <f t="shared" si="15"/>
        <v>0</v>
      </c>
      <c r="G240" s="20">
        <f>일위대가목록!F146</f>
        <v>0</v>
      </c>
      <c r="H240" s="20">
        <f t="shared" si="20"/>
        <v>0</v>
      </c>
      <c r="I240" s="20">
        <f>일위대가목록!G146</f>
        <v>0</v>
      </c>
      <c r="J240" s="20">
        <f t="shared" si="21"/>
        <v>0</v>
      </c>
      <c r="K240" s="20">
        <f>일위대가목록!H146</f>
        <v>0</v>
      </c>
      <c r="L240" s="20">
        <f t="shared" si="22"/>
        <v>0</v>
      </c>
      <c r="M240" s="52" t="s">
        <v>603</v>
      </c>
    </row>
    <row r="241" spans="1:13" ht="24.95" customHeight="1">
      <c r="A241" s="19" t="s">
        <v>803</v>
      </c>
      <c r="B241" s="19" t="s">
        <v>209</v>
      </c>
      <c r="C241" s="18" t="s">
        <v>657</v>
      </c>
      <c r="D241" s="18" t="s">
        <v>552</v>
      </c>
      <c r="E241" s="20">
        <f t="shared" si="16"/>
        <v>0</v>
      </c>
      <c r="F241" s="20">
        <f t="shared" si="15"/>
        <v>0</v>
      </c>
      <c r="G241" s="20">
        <f>일위대가목록!F147</f>
        <v>0</v>
      </c>
      <c r="H241" s="20">
        <f t="shared" si="20"/>
        <v>0</v>
      </c>
      <c r="I241" s="20">
        <f>일위대가목록!G147</f>
        <v>0</v>
      </c>
      <c r="J241" s="20">
        <f t="shared" si="21"/>
        <v>0</v>
      </c>
      <c r="K241" s="20">
        <f>일위대가목록!H147</f>
        <v>0</v>
      </c>
      <c r="L241" s="20">
        <f t="shared" si="22"/>
        <v>0</v>
      </c>
      <c r="M241" s="52" t="s">
        <v>603</v>
      </c>
    </row>
    <row r="242" spans="1:13" ht="24.95" customHeight="1">
      <c r="A242" s="19" t="s">
        <v>804</v>
      </c>
      <c r="B242" s="19" t="s">
        <v>311</v>
      </c>
      <c r="C242" s="18" t="s">
        <v>657</v>
      </c>
      <c r="D242" s="18" t="s">
        <v>294</v>
      </c>
      <c r="E242" s="20">
        <f t="shared" si="16"/>
        <v>0</v>
      </c>
      <c r="F242" s="20">
        <f t="shared" si="15"/>
        <v>0</v>
      </c>
      <c r="G242" s="20">
        <f>일위대가목록!F148</f>
        <v>0</v>
      </c>
      <c r="H242" s="20">
        <f t="shared" si="20"/>
        <v>0</v>
      </c>
      <c r="I242" s="20">
        <f>일위대가목록!G148</f>
        <v>0</v>
      </c>
      <c r="J242" s="20">
        <f t="shared" si="21"/>
        <v>0</v>
      </c>
      <c r="K242" s="20">
        <f>일위대가목록!H148</f>
        <v>0</v>
      </c>
      <c r="L242" s="20">
        <f t="shared" si="22"/>
        <v>0</v>
      </c>
      <c r="M242" s="52" t="s">
        <v>603</v>
      </c>
    </row>
    <row r="243" spans="1:13" ht="24.95" customHeight="1">
      <c r="A243" s="19" t="s">
        <v>804</v>
      </c>
      <c r="B243" s="19" t="s">
        <v>376</v>
      </c>
      <c r="C243" s="18" t="s">
        <v>657</v>
      </c>
      <c r="D243" s="18" t="s">
        <v>294</v>
      </c>
      <c r="E243" s="20">
        <f t="shared" si="16"/>
        <v>0</v>
      </c>
      <c r="F243" s="20">
        <f t="shared" si="15"/>
        <v>0</v>
      </c>
      <c r="G243" s="20">
        <f>일위대가목록!F149</f>
        <v>0</v>
      </c>
      <c r="H243" s="20">
        <f t="shared" si="20"/>
        <v>0</v>
      </c>
      <c r="I243" s="20">
        <f>일위대가목록!G149</f>
        <v>0</v>
      </c>
      <c r="J243" s="20">
        <f t="shared" si="21"/>
        <v>0</v>
      </c>
      <c r="K243" s="20">
        <f>일위대가목록!H149</f>
        <v>0</v>
      </c>
      <c r="L243" s="20">
        <f t="shared" si="22"/>
        <v>0</v>
      </c>
      <c r="M243" s="52" t="s">
        <v>603</v>
      </c>
    </row>
    <row r="244" spans="1:13" ht="24.95" customHeight="1">
      <c r="A244" s="19" t="s">
        <v>805</v>
      </c>
      <c r="B244" s="19" t="s">
        <v>251</v>
      </c>
      <c r="C244" s="18" t="s">
        <v>657</v>
      </c>
      <c r="D244" s="18" t="s">
        <v>408</v>
      </c>
      <c r="E244" s="20">
        <f t="shared" si="16"/>
        <v>0</v>
      </c>
      <c r="F244" s="20">
        <f t="shared" si="15"/>
        <v>0</v>
      </c>
      <c r="G244" s="20">
        <f>일위대가목록!F150</f>
        <v>0</v>
      </c>
      <c r="H244" s="20">
        <f t="shared" si="20"/>
        <v>0</v>
      </c>
      <c r="I244" s="20">
        <f>일위대가목록!G150</f>
        <v>0</v>
      </c>
      <c r="J244" s="20">
        <f t="shared" si="21"/>
        <v>0</v>
      </c>
      <c r="K244" s="20">
        <f>일위대가목록!H150</f>
        <v>0</v>
      </c>
      <c r="L244" s="20">
        <f t="shared" si="22"/>
        <v>0</v>
      </c>
      <c r="M244" s="52" t="s">
        <v>603</v>
      </c>
    </row>
    <row r="245" spans="1:13" ht="24.95" customHeight="1">
      <c r="A245" s="19" t="s">
        <v>806</v>
      </c>
      <c r="B245" s="19" t="s">
        <v>336</v>
      </c>
      <c r="C245" s="18" t="s">
        <v>657</v>
      </c>
      <c r="D245" s="18" t="s">
        <v>552</v>
      </c>
      <c r="E245" s="20">
        <f t="shared" si="16"/>
        <v>0</v>
      </c>
      <c r="F245" s="20">
        <f t="shared" si="15"/>
        <v>0</v>
      </c>
      <c r="G245" s="20">
        <f>일위대가목록!F259</f>
        <v>0</v>
      </c>
      <c r="H245" s="20">
        <f t="shared" si="20"/>
        <v>0</v>
      </c>
      <c r="I245" s="20">
        <f>일위대가목록!G259</f>
        <v>0</v>
      </c>
      <c r="J245" s="20">
        <f t="shared" si="21"/>
        <v>0</v>
      </c>
      <c r="K245" s="20">
        <f>일위대가목록!H259</f>
        <v>0</v>
      </c>
      <c r="L245" s="20">
        <f t="shared" si="22"/>
        <v>0</v>
      </c>
      <c r="M245" s="52" t="s">
        <v>603</v>
      </c>
    </row>
    <row r="246" spans="1:13" ht="24.95" customHeight="1">
      <c r="A246" s="19" t="s">
        <v>806</v>
      </c>
      <c r="B246" s="19" t="s">
        <v>66</v>
      </c>
      <c r="C246" s="18" t="s">
        <v>657</v>
      </c>
      <c r="D246" s="18" t="s">
        <v>552</v>
      </c>
      <c r="E246" s="20">
        <f t="shared" si="16"/>
        <v>0</v>
      </c>
      <c r="F246" s="20">
        <f t="shared" si="15"/>
        <v>0</v>
      </c>
      <c r="G246" s="20">
        <f>일위대가목록!F260</f>
        <v>0</v>
      </c>
      <c r="H246" s="20">
        <f t="shared" si="20"/>
        <v>0</v>
      </c>
      <c r="I246" s="20">
        <f>일위대가목록!G260</f>
        <v>0</v>
      </c>
      <c r="J246" s="20">
        <f t="shared" si="21"/>
        <v>0</v>
      </c>
      <c r="K246" s="20">
        <f>일위대가목록!H260</f>
        <v>0</v>
      </c>
      <c r="L246" s="20">
        <f t="shared" si="22"/>
        <v>0</v>
      </c>
      <c r="M246" s="52" t="s">
        <v>603</v>
      </c>
    </row>
    <row r="247" spans="1:13" ht="24.95" customHeight="1">
      <c r="A247" s="19" t="s">
        <v>807</v>
      </c>
      <c r="B247" s="19" t="s">
        <v>603</v>
      </c>
      <c r="C247" s="18" t="s">
        <v>657</v>
      </c>
      <c r="D247" s="18" t="s">
        <v>552</v>
      </c>
      <c r="E247" s="20">
        <f t="shared" si="16"/>
        <v>0</v>
      </c>
      <c r="F247" s="20">
        <f t="shared" si="15"/>
        <v>0</v>
      </c>
      <c r="G247" s="20">
        <f>일위대가목록!F261</f>
        <v>0</v>
      </c>
      <c r="H247" s="20">
        <f t="shared" si="20"/>
        <v>0</v>
      </c>
      <c r="I247" s="20">
        <f>일위대가목록!G261</f>
        <v>0</v>
      </c>
      <c r="J247" s="20">
        <f t="shared" si="21"/>
        <v>0</v>
      </c>
      <c r="K247" s="20">
        <f>일위대가목록!H261</f>
        <v>0</v>
      </c>
      <c r="L247" s="20">
        <f t="shared" si="22"/>
        <v>0</v>
      </c>
      <c r="M247" s="52" t="s">
        <v>603</v>
      </c>
    </row>
    <row r="248" spans="1:13" ht="24.95" customHeight="1">
      <c r="A248" s="19" t="s">
        <v>808</v>
      </c>
      <c r="B248" s="19" t="s">
        <v>603</v>
      </c>
      <c r="C248" s="18" t="s">
        <v>657</v>
      </c>
      <c r="D248" s="18" t="s">
        <v>552</v>
      </c>
      <c r="E248" s="20">
        <f t="shared" si="16"/>
        <v>0</v>
      </c>
      <c r="F248" s="20">
        <f t="shared" si="15"/>
        <v>0</v>
      </c>
      <c r="G248" s="20">
        <f>일위대가목록!F262</f>
        <v>0</v>
      </c>
      <c r="H248" s="20">
        <f t="shared" si="20"/>
        <v>0</v>
      </c>
      <c r="I248" s="20">
        <f>일위대가목록!G262</f>
        <v>0</v>
      </c>
      <c r="J248" s="20">
        <f t="shared" si="21"/>
        <v>0</v>
      </c>
      <c r="K248" s="20">
        <f>일위대가목록!H262</f>
        <v>0</v>
      </c>
      <c r="L248" s="20">
        <f t="shared" si="22"/>
        <v>0</v>
      </c>
      <c r="M248" s="52" t="s">
        <v>603</v>
      </c>
    </row>
    <row r="249" spans="1:13" ht="24.95" customHeight="1">
      <c r="A249" s="19"/>
      <c r="B249" s="19"/>
      <c r="C249" s="18"/>
      <c r="D249" s="18"/>
      <c r="E249" s="20"/>
      <c r="F249" s="20"/>
      <c r="G249" s="20"/>
      <c r="H249" s="20"/>
      <c r="I249" s="20"/>
      <c r="J249" s="20"/>
      <c r="K249" s="20"/>
      <c r="L249" s="20"/>
      <c r="M249" s="52"/>
    </row>
    <row r="250" spans="1:13" ht="24.95" customHeight="1">
      <c r="A250" s="19"/>
      <c r="B250" s="19"/>
      <c r="C250" s="18"/>
      <c r="D250" s="18"/>
      <c r="E250" s="20"/>
      <c r="F250" s="20"/>
      <c r="G250" s="20"/>
      <c r="H250" s="20"/>
      <c r="I250" s="20"/>
      <c r="J250" s="20"/>
      <c r="K250" s="20"/>
      <c r="L250" s="20"/>
      <c r="M250" s="52"/>
    </row>
    <row r="251" spans="1:13" ht="24.95" hidden="1" customHeight="1">
      <c r="A251" s="19"/>
      <c r="B251" s="19"/>
      <c r="C251" s="18"/>
      <c r="D251" s="18"/>
      <c r="E251" s="20"/>
      <c r="F251" s="20"/>
      <c r="G251" s="20"/>
      <c r="H251" s="20"/>
      <c r="I251" s="20"/>
      <c r="J251" s="20"/>
      <c r="K251" s="20"/>
      <c r="L251" s="20"/>
      <c r="M251" s="52"/>
    </row>
    <row r="252" spans="1:13" ht="24.95" hidden="1" customHeight="1">
      <c r="A252" s="19"/>
      <c r="B252" s="19"/>
      <c r="C252" s="18"/>
      <c r="D252" s="18"/>
      <c r="E252" s="20"/>
      <c r="F252" s="20"/>
      <c r="G252" s="20"/>
      <c r="H252" s="20"/>
      <c r="I252" s="20"/>
      <c r="J252" s="20"/>
      <c r="K252" s="20"/>
      <c r="L252" s="20"/>
      <c r="M252" s="52"/>
    </row>
    <row r="253" spans="1:13" ht="24.95" hidden="1" customHeight="1">
      <c r="A253" s="19"/>
      <c r="B253" s="19"/>
      <c r="C253" s="18"/>
      <c r="D253" s="18"/>
      <c r="E253" s="20"/>
      <c r="F253" s="20"/>
      <c r="G253" s="20"/>
      <c r="H253" s="20"/>
      <c r="I253" s="20"/>
      <c r="J253" s="20"/>
      <c r="K253" s="20"/>
      <c r="L253" s="20"/>
      <c r="M253" s="52"/>
    </row>
    <row r="254" spans="1:13" ht="24.95" hidden="1" customHeight="1">
      <c r="A254" s="19"/>
      <c r="B254" s="19"/>
      <c r="C254" s="18"/>
      <c r="D254" s="18"/>
      <c r="E254" s="20"/>
      <c r="F254" s="20"/>
      <c r="G254" s="20"/>
      <c r="H254" s="20"/>
      <c r="I254" s="20"/>
      <c r="J254" s="20"/>
      <c r="K254" s="20"/>
      <c r="L254" s="20"/>
      <c r="M254" s="52"/>
    </row>
    <row r="255" spans="1:13" ht="24.95" hidden="1" customHeight="1">
      <c r="A255" s="19"/>
      <c r="B255" s="19"/>
      <c r="C255" s="18"/>
      <c r="D255" s="18"/>
      <c r="E255" s="20"/>
      <c r="F255" s="20"/>
      <c r="G255" s="20"/>
      <c r="H255" s="20"/>
      <c r="I255" s="20"/>
      <c r="J255" s="20"/>
      <c r="K255" s="20"/>
      <c r="L255" s="20"/>
      <c r="M255" s="52"/>
    </row>
    <row r="256" spans="1:13" ht="24.95" hidden="1" customHeight="1">
      <c r="A256" s="19"/>
      <c r="B256" s="19"/>
      <c r="C256" s="18"/>
      <c r="D256" s="18"/>
      <c r="E256" s="20"/>
      <c r="F256" s="20"/>
      <c r="G256" s="20"/>
      <c r="H256" s="20"/>
      <c r="I256" s="20"/>
      <c r="J256" s="20"/>
      <c r="K256" s="20"/>
      <c r="L256" s="20"/>
      <c r="M256" s="52"/>
    </row>
    <row r="257" spans="1:30" ht="24.95" hidden="1" customHeight="1">
      <c r="A257" s="19" t="s">
        <v>264</v>
      </c>
      <c r="B257" s="19" t="s">
        <v>603</v>
      </c>
      <c r="C257" s="18"/>
      <c r="D257" s="18" t="s">
        <v>603</v>
      </c>
      <c r="E257" s="20">
        <f t="shared" si="16"/>
        <v>0</v>
      </c>
      <c r="F257" s="20">
        <f t="shared" si="15"/>
        <v>0</v>
      </c>
      <c r="G257" s="18"/>
      <c r="H257" s="20">
        <v>0</v>
      </c>
      <c r="I257" s="18"/>
      <c r="J257" s="20">
        <v>0</v>
      </c>
      <c r="K257" s="18"/>
      <c r="L257" s="20">
        <v>0</v>
      </c>
      <c r="M257" s="52" t="s">
        <v>603</v>
      </c>
    </row>
    <row r="258" spans="1:30" ht="24.95" hidden="1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53"/>
    </row>
    <row r="259" spans="1:30" ht="24.95" customHeight="1">
      <c r="A259" s="19" t="s">
        <v>489</v>
      </c>
      <c r="B259" s="19" t="s">
        <v>603</v>
      </c>
      <c r="C259" s="18">
        <v>1</v>
      </c>
      <c r="D259" s="18" t="s">
        <v>493</v>
      </c>
      <c r="E259" s="17"/>
      <c r="F259" s="20">
        <f>H259+J259+L259</f>
        <v>128128</v>
      </c>
      <c r="G259" s="17"/>
      <c r="H259" s="20">
        <f>TRUNC(H261+H262,0)</f>
        <v>127440</v>
      </c>
      <c r="I259" s="17"/>
      <c r="J259" s="20">
        <f>TRUNC(J261+J262,0)</f>
        <v>0</v>
      </c>
      <c r="K259" s="17"/>
      <c r="L259" s="20">
        <f>TRUNC(L261+L262,0)</f>
        <v>688</v>
      </c>
      <c r="M259" s="52" t="s">
        <v>603</v>
      </c>
    </row>
    <row r="260" spans="1:30" ht="24.95" customHeight="1">
      <c r="A260" s="19" t="s">
        <v>548</v>
      </c>
      <c r="B260" s="19" t="s">
        <v>603</v>
      </c>
      <c r="C260" s="18"/>
      <c r="D260" s="18" t="s">
        <v>603</v>
      </c>
      <c r="E260" s="20">
        <f>G260+I260+K260</f>
        <v>0</v>
      </c>
      <c r="F260" s="20">
        <f>H260+J260+L260</f>
        <v>128128</v>
      </c>
      <c r="G260" s="18"/>
      <c r="H260" s="20">
        <f>TRUNC(H261+H262,0)</f>
        <v>127440</v>
      </c>
      <c r="I260" s="18"/>
      <c r="J260" s="20">
        <f>TRUNC(J261+J262,0)</f>
        <v>0</v>
      </c>
      <c r="K260" s="18"/>
      <c r="L260" s="20">
        <f>TRUNC(L261+L262,0)</f>
        <v>688</v>
      </c>
      <c r="M260" s="52" t="s">
        <v>603</v>
      </c>
    </row>
    <row r="261" spans="1:30" ht="24.95" customHeight="1">
      <c r="A261" s="19" t="s">
        <v>477</v>
      </c>
      <c r="B261" s="19" t="s">
        <v>32</v>
      </c>
      <c r="C261" s="18" t="s">
        <v>657</v>
      </c>
      <c r="D261" s="18" t="s">
        <v>524</v>
      </c>
      <c r="E261" s="20">
        <f>G261+I261+K261</f>
        <v>127440</v>
      </c>
      <c r="F261" s="20">
        <f>H261+J261+L261</f>
        <v>127440</v>
      </c>
      <c r="G261" s="20">
        <v>127440</v>
      </c>
      <c r="H261" s="20">
        <f>TRUNC(G261*C261,0)</f>
        <v>127440</v>
      </c>
      <c r="I261" s="20">
        <v>0</v>
      </c>
      <c r="J261" s="20"/>
      <c r="K261" s="20">
        <v>0</v>
      </c>
      <c r="L261" s="20"/>
      <c r="M261" s="52" t="s">
        <v>603</v>
      </c>
    </row>
    <row r="262" spans="1:30" ht="24.75" customHeight="1">
      <c r="A262" s="19" t="s">
        <v>150</v>
      </c>
      <c r="B262" s="19" t="s">
        <v>403</v>
      </c>
      <c r="C262" s="18">
        <v>1</v>
      </c>
      <c r="D262" s="18" t="s">
        <v>493</v>
      </c>
      <c r="E262" s="20">
        <f>G262+I262+K262</f>
        <v>0</v>
      </c>
      <c r="F262" s="20">
        <f>H262+J262+L262</f>
        <v>688</v>
      </c>
      <c r="G262" s="18"/>
      <c r="H262" s="20">
        <v>0</v>
      </c>
      <c r="I262" s="18"/>
      <c r="J262" s="20">
        <v>0</v>
      </c>
      <c r="K262" s="18"/>
      <c r="L262" s="20">
        <f>TRUNC((H261*0.0054),0)</f>
        <v>688</v>
      </c>
      <c r="M262" s="52" t="s">
        <v>603</v>
      </c>
      <c r="AA262" s="5"/>
      <c r="AB262" s="3"/>
      <c r="AC262" s="5"/>
      <c r="AD262" s="2"/>
    </row>
    <row r="263" spans="1:30" ht="24.75" hidden="1" customHeight="1">
      <c r="A263" s="19"/>
      <c r="B263" s="19"/>
      <c r="C263" s="18"/>
      <c r="D263" s="18"/>
      <c r="E263" s="20"/>
      <c r="F263" s="20"/>
      <c r="G263" s="18"/>
      <c r="H263" s="20"/>
      <c r="I263" s="18"/>
      <c r="J263" s="20"/>
      <c r="K263" s="18"/>
      <c r="L263" s="20"/>
      <c r="M263" s="52"/>
      <c r="AA263" s="8"/>
      <c r="AB263" s="9"/>
      <c r="AC263" s="8"/>
      <c r="AD263" s="10"/>
    </row>
    <row r="264" spans="1:30" ht="24.75" hidden="1" customHeight="1">
      <c r="A264" s="19"/>
      <c r="B264" s="19"/>
      <c r="C264" s="18"/>
      <c r="D264" s="18"/>
      <c r="E264" s="20"/>
      <c r="F264" s="20"/>
      <c r="G264" s="18"/>
      <c r="H264" s="20"/>
      <c r="I264" s="18"/>
      <c r="J264" s="20"/>
      <c r="K264" s="18"/>
      <c r="L264" s="20"/>
      <c r="M264" s="52"/>
      <c r="AA264" s="8"/>
      <c r="AB264" s="9"/>
      <c r="AC264" s="8"/>
      <c r="AD264" s="10"/>
    </row>
    <row r="265" spans="1:30" ht="24.75" hidden="1" customHeight="1">
      <c r="A265" s="19"/>
      <c r="B265" s="19"/>
      <c r="C265" s="18"/>
      <c r="D265" s="18"/>
      <c r="E265" s="20"/>
      <c r="F265" s="20"/>
      <c r="G265" s="18"/>
      <c r="H265" s="20"/>
      <c r="I265" s="18"/>
      <c r="J265" s="20"/>
      <c r="K265" s="18"/>
      <c r="L265" s="20"/>
      <c r="M265" s="52"/>
      <c r="AA265" s="8"/>
      <c r="AB265" s="9"/>
      <c r="AC265" s="8"/>
      <c r="AD265" s="10"/>
    </row>
    <row r="266" spans="1:30" ht="24.75" hidden="1" customHeight="1">
      <c r="A266" s="19"/>
      <c r="B266" s="19"/>
      <c r="C266" s="18"/>
      <c r="D266" s="18"/>
      <c r="E266" s="20"/>
      <c r="F266" s="20"/>
      <c r="G266" s="18"/>
      <c r="H266" s="20"/>
      <c r="I266" s="18"/>
      <c r="J266" s="20"/>
      <c r="K266" s="18"/>
      <c r="L266" s="20"/>
      <c r="M266" s="52"/>
      <c r="AA266" s="8"/>
      <c r="AB266" s="9"/>
      <c r="AC266" s="8"/>
      <c r="AD266" s="10"/>
    </row>
    <row r="267" spans="1:30" ht="24.75" hidden="1" customHeight="1">
      <c r="A267" s="19"/>
      <c r="B267" s="19"/>
      <c r="C267" s="18"/>
      <c r="D267" s="18"/>
      <c r="E267" s="20"/>
      <c r="F267" s="20"/>
      <c r="G267" s="18"/>
      <c r="H267" s="20"/>
      <c r="I267" s="18"/>
      <c r="J267" s="20"/>
      <c r="K267" s="18"/>
      <c r="L267" s="20"/>
      <c r="M267" s="52"/>
      <c r="AA267" s="8"/>
      <c r="AB267" s="9"/>
      <c r="AC267" s="8"/>
      <c r="AD267" s="10"/>
    </row>
    <row r="268" spans="1:30" ht="24.75" hidden="1" customHeight="1">
      <c r="A268" s="19"/>
      <c r="B268" s="19"/>
      <c r="C268" s="18"/>
      <c r="D268" s="18"/>
      <c r="E268" s="20"/>
      <c r="F268" s="20"/>
      <c r="G268" s="18"/>
      <c r="H268" s="20"/>
      <c r="I268" s="18"/>
      <c r="J268" s="20"/>
      <c r="K268" s="18"/>
      <c r="L268" s="20"/>
      <c r="M268" s="52"/>
      <c r="AA268" s="8"/>
      <c r="AB268" s="9"/>
      <c r="AC268" s="8"/>
      <c r="AD268" s="10"/>
    </row>
    <row r="269" spans="1:30" ht="24.75" hidden="1" customHeight="1">
      <c r="A269" s="19"/>
      <c r="B269" s="19"/>
      <c r="C269" s="18"/>
      <c r="D269" s="18"/>
      <c r="E269" s="20"/>
      <c r="F269" s="20"/>
      <c r="G269" s="18"/>
      <c r="H269" s="20"/>
      <c r="I269" s="18"/>
      <c r="J269" s="20"/>
      <c r="K269" s="18"/>
      <c r="L269" s="20"/>
      <c r="M269" s="52"/>
      <c r="AA269" s="8"/>
      <c r="AB269" s="9"/>
      <c r="AC269" s="8"/>
      <c r="AD269" s="10"/>
    </row>
    <row r="270" spans="1:30" ht="24.75" hidden="1" customHeight="1">
      <c r="A270" s="19"/>
      <c r="B270" s="19"/>
      <c r="C270" s="18"/>
      <c r="D270" s="18"/>
      <c r="E270" s="20"/>
      <c r="F270" s="20"/>
      <c r="G270" s="18"/>
      <c r="H270" s="20"/>
      <c r="I270" s="18"/>
      <c r="J270" s="20"/>
      <c r="K270" s="18"/>
      <c r="L270" s="20"/>
      <c r="M270" s="52"/>
      <c r="AA270" s="8"/>
      <c r="AB270" s="9"/>
      <c r="AC270" s="8"/>
      <c r="AD270" s="10"/>
    </row>
    <row r="271" spans="1:30" ht="24.75" hidden="1" customHeight="1">
      <c r="A271" s="19"/>
      <c r="B271" s="19"/>
      <c r="C271" s="18"/>
      <c r="D271" s="18"/>
      <c r="E271" s="20"/>
      <c r="F271" s="20"/>
      <c r="G271" s="18"/>
      <c r="H271" s="20"/>
      <c r="I271" s="18"/>
      <c r="J271" s="20"/>
      <c r="K271" s="18"/>
      <c r="L271" s="20"/>
      <c r="M271" s="52"/>
      <c r="AA271" s="8"/>
      <c r="AB271" s="9"/>
      <c r="AC271" s="8"/>
      <c r="AD271" s="10"/>
    </row>
    <row r="272" spans="1:30" ht="24.95" hidden="1" customHeight="1">
      <c r="A272" s="19"/>
      <c r="B272" s="19"/>
      <c r="C272" s="18"/>
      <c r="D272" s="18"/>
      <c r="E272" s="20"/>
      <c r="F272" s="20"/>
      <c r="G272" s="18"/>
      <c r="H272" s="20"/>
      <c r="I272" s="18"/>
      <c r="J272" s="20"/>
      <c r="K272" s="18"/>
      <c r="L272" s="20"/>
      <c r="M272" s="52"/>
      <c r="AA272" s="8"/>
      <c r="AB272" s="9"/>
      <c r="AC272" s="8"/>
      <c r="AD272" s="10"/>
    </row>
    <row r="273" spans="1:38" ht="24.95" hidden="1" customHeight="1">
      <c r="A273" s="19"/>
      <c r="B273" s="19"/>
      <c r="C273" s="18"/>
      <c r="D273" s="18"/>
      <c r="E273" s="20"/>
      <c r="F273" s="20"/>
      <c r="G273" s="18"/>
      <c r="H273" s="20"/>
      <c r="I273" s="18"/>
      <c r="J273" s="20"/>
      <c r="K273" s="18"/>
      <c r="L273" s="20"/>
      <c r="M273" s="52"/>
      <c r="AA273" s="8"/>
      <c r="AB273" s="9"/>
      <c r="AC273" s="8"/>
      <c r="AD273" s="10"/>
    </row>
    <row r="274" spans="1:38" ht="24.95" customHeight="1">
      <c r="A274" s="19" t="s">
        <v>264</v>
      </c>
      <c r="B274" s="19" t="s">
        <v>603</v>
      </c>
      <c r="C274" s="18"/>
      <c r="D274" s="18" t="s">
        <v>603</v>
      </c>
      <c r="E274" s="20">
        <f>G274+I274+K274</f>
        <v>0</v>
      </c>
      <c r="F274" s="20">
        <f>H274+J274+L274</f>
        <v>0</v>
      </c>
      <c r="G274" s="18"/>
      <c r="H274" s="20">
        <v>0</v>
      </c>
      <c r="I274" s="18"/>
      <c r="J274" s="20">
        <v>0</v>
      </c>
      <c r="K274" s="18"/>
      <c r="L274" s="20">
        <v>0</v>
      </c>
      <c r="M274" s="52" t="s">
        <v>603</v>
      </c>
    </row>
    <row r="275" spans="1:38" ht="24.9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53"/>
    </row>
    <row r="276" spans="1:38" ht="24.95" customHeight="1">
      <c r="A276" s="19" t="s">
        <v>22</v>
      </c>
      <c r="B276" s="19" t="s">
        <v>603</v>
      </c>
      <c r="C276" s="18">
        <v>1</v>
      </c>
      <c r="D276" s="18" t="s">
        <v>493</v>
      </c>
      <c r="E276" s="17"/>
      <c r="F276" s="20">
        <f t="shared" ref="F276:F287" si="23">H276+J276+L276</f>
        <v>165675</v>
      </c>
      <c r="G276" s="17"/>
      <c r="H276" s="20">
        <f>TRUNC(H278+H280+H281+H282+H284+H286,0)</f>
        <v>0</v>
      </c>
      <c r="I276" s="17"/>
      <c r="J276" s="20">
        <f>TRUNC(J278+J280+J281+J282+J284+J286,0)</f>
        <v>0</v>
      </c>
      <c r="K276" s="17"/>
      <c r="L276" s="20">
        <f>TRUNC(L278+L280+L281+L282+L284+L286,0)</f>
        <v>165675</v>
      </c>
      <c r="M276" s="52" t="s">
        <v>603</v>
      </c>
    </row>
    <row r="277" spans="1:38" ht="24.95" customHeight="1">
      <c r="A277" s="19" t="s">
        <v>383</v>
      </c>
      <c r="B277" s="19" t="s">
        <v>603</v>
      </c>
      <c r="C277" s="18"/>
      <c r="D277" s="18" t="s">
        <v>603</v>
      </c>
      <c r="E277" s="20">
        <f t="shared" ref="E277:E287" si="24">G277+I277+K277</f>
        <v>0</v>
      </c>
      <c r="F277" s="20">
        <f t="shared" si="23"/>
        <v>20340</v>
      </c>
      <c r="G277" s="18"/>
      <c r="H277" s="20">
        <f>TRUNC(H278,0)</f>
        <v>0</v>
      </c>
      <c r="I277" s="18"/>
      <c r="J277" s="20">
        <f>TRUNC(J278,0)</f>
        <v>0</v>
      </c>
      <c r="K277" s="18"/>
      <c r="L277" s="20">
        <f>TRUNC(L278,0)</f>
        <v>20340</v>
      </c>
      <c r="M277" s="52" t="s">
        <v>603</v>
      </c>
    </row>
    <row r="278" spans="1:38" ht="24.95" customHeight="1">
      <c r="A278" s="19" t="s">
        <v>238</v>
      </c>
      <c r="B278" s="19" t="s">
        <v>406</v>
      </c>
      <c r="C278" s="18" t="s">
        <v>657</v>
      </c>
      <c r="D278" s="18" t="s">
        <v>524</v>
      </c>
      <c r="E278" s="20">
        <f t="shared" si="24"/>
        <v>20340</v>
      </c>
      <c r="F278" s="20">
        <f t="shared" si="23"/>
        <v>20340</v>
      </c>
      <c r="G278" s="20">
        <f>일위대가목록!F151</f>
        <v>0</v>
      </c>
      <c r="H278" s="20">
        <f>TRUNC(G278*C278,0)</f>
        <v>0</v>
      </c>
      <c r="I278" s="20">
        <f>일위대가목록!G151</f>
        <v>0</v>
      </c>
      <c r="J278" s="20">
        <f>TRUNC(I278*C278,0)</f>
        <v>0</v>
      </c>
      <c r="K278" s="20">
        <v>20340</v>
      </c>
      <c r="L278" s="20">
        <f>TRUNC(K278*C278,0)</f>
        <v>20340</v>
      </c>
      <c r="M278" s="52" t="s">
        <v>603</v>
      </c>
    </row>
    <row r="279" spans="1:38" ht="24.95" customHeight="1">
      <c r="A279" s="19" t="s">
        <v>396</v>
      </c>
      <c r="B279" s="19" t="s">
        <v>603</v>
      </c>
      <c r="C279" s="18"/>
      <c r="D279" s="18" t="s">
        <v>603</v>
      </c>
      <c r="E279" s="20">
        <f t="shared" si="24"/>
        <v>0</v>
      </c>
      <c r="F279" s="20">
        <f t="shared" si="23"/>
        <v>136029</v>
      </c>
      <c r="G279" s="18"/>
      <c r="H279" s="20">
        <f>TRUNC(H280+H281+H282,0)</f>
        <v>0</v>
      </c>
      <c r="I279" s="18"/>
      <c r="J279" s="20">
        <f>TRUNC(J280+J281+J282,0)</f>
        <v>0</v>
      </c>
      <c r="K279" s="18"/>
      <c r="L279" s="20">
        <f>TRUNC(L280+L281+L282,0)</f>
        <v>136029</v>
      </c>
      <c r="M279" s="52" t="s">
        <v>603</v>
      </c>
    </row>
    <row r="280" spans="1:38" ht="24.95" customHeight="1">
      <c r="A280" s="19" t="s">
        <v>118</v>
      </c>
      <c r="B280" s="19" t="s">
        <v>603</v>
      </c>
      <c r="C280" s="18" t="s">
        <v>657</v>
      </c>
      <c r="D280" s="18" t="s">
        <v>524</v>
      </c>
      <c r="E280" s="20">
        <f t="shared" si="24"/>
        <v>31142</v>
      </c>
      <c r="F280" s="20">
        <f t="shared" si="23"/>
        <v>31142</v>
      </c>
      <c r="G280" s="20">
        <f>일위대가목록!F152</f>
        <v>0</v>
      </c>
      <c r="H280" s="20">
        <f>TRUNC(G280*C280,0)</f>
        <v>0</v>
      </c>
      <c r="I280" s="20">
        <f>일위대가목록!G152</f>
        <v>0</v>
      </c>
      <c r="J280" s="20">
        <f>TRUNC(I280*C280,0)</f>
        <v>0</v>
      </c>
      <c r="K280" s="20">
        <v>31142</v>
      </c>
      <c r="L280" s="20">
        <f>TRUNC(K280*C280,0)</f>
        <v>31142</v>
      </c>
      <c r="M280" s="52" t="s">
        <v>603</v>
      </c>
    </row>
    <row r="281" spans="1:38" ht="24.95" customHeight="1">
      <c r="A281" s="19" t="s">
        <v>405</v>
      </c>
      <c r="B281" s="19" t="s">
        <v>603</v>
      </c>
      <c r="C281" s="18" t="s">
        <v>657</v>
      </c>
      <c r="D281" s="18" t="s">
        <v>524</v>
      </c>
      <c r="E281" s="20">
        <f t="shared" si="24"/>
        <v>32166</v>
      </c>
      <c r="F281" s="20">
        <f t="shared" si="23"/>
        <v>32166</v>
      </c>
      <c r="G281" s="20">
        <f>일위대가목록!F153</f>
        <v>0</v>
      </c>
      <c r="H281" s="20">
        <f>TRUNC(G281*C281,0)</f>
        <v>0</v>
      </c>
      <c r="I281" s="20">
        <f>일위대가목록!G153</f>
        <v>0</v>
      </c>
      <c r="J281" s="20">
        <f>TRUNC(I281*C281,0)</f>
        <v>0</v>
      </c>
      <c r="K281" s="20">
        <v>32166</v>
      </c>
      <c r="L281" s="20">
        <f>TRUNC(K281*C281,0)</f>
        <v>32166</v>
      </c>
      <c r="M281" s="52" t="s">
        <v>603</v>
      </c>
    </row>
    <row r="282" spans="1:38" ht="24.95" customHeight="1">
      <c r="A282" s="19" t="s">
        <v>509</v>
      </c>
      <c r="B282" s="19" t="s">
        <v>603</v>
      </c>
      <c r="C282" s="18" t="s">
        <v>657</v>
      </c>
      <c r="D282" s="18" t="s">
        <v>524</v>
      </c>
      <c r="E282" s="20">
        <f t="shared" si="24"/>
        <v>72721</v>
      </c>
      <c r="F282" s="20">
        <f t="shared" si="23"/>
        <v>72721</v>
      </c>
      <c r="G282" s="20">
        <f>일위대가목록!F154</f>
        <v>0</v>
      </c>
      <c r="H282" s="20">
        <f>TRUNC(G282*C282,0)</f>
        <v>0</v>
      </c>
      <c r="I282" s="20">
        <f>일위대가목록!G154</f>
        <v>0</v>
      </c>
      <c r="J282" s="20">
        <f>TRUNC(I282*C282,0)</f>
        <v>0</v>
      </c>
      <c r="K282" s="20">
        <v>72721</v>
      </c>
      <c r="L282" s="20">
        <f>TRUNC(K282*C282,0)</f>
        <v>72721</v>
      </c>
      <c r="M282" s="52" t="s">
        <v>603</v>
      </c>
      <c r="AA282" s="5"/>
      <c r="AB282" s="3"/>
      <c r="AC282" s="5"/>
      <c r="AD282" s="2"/>
      <c r="AE282" s="5"/>
      <c r="AF282" s="3"/>
      <c r="AG282" s="5"/>
      <c r="AH282" s="2"/>
      <c r="AI282" s="5"/>
      <c r="AJ282" s="3"/>
      <c r="AK282" s="5"/>
      <c r="AL282" s="2"/>
    </row>
    <row r="283" spans="1:38" ht="24.95" customHeight="1">
      <c r="A283" s="19" t="s">
        <v>451</v>
      </c>
      <c r="B283" s="19" t="s">
        <v>603</v>
      </c>
      <c r="C283" s="18"/>
      <c r="D283" s="18" t="s">
        <v>603</v>
      </c>
      <c r="E283" s="20">
        <f t="shared" si="24"/>
        <v>0</v>
      </c>
      <c r="F283" s="20">
        <f t="shared" si="23"/>
        <v>93061</v>
      </c>
      <c r="G283" s="18"/>
      <c r="H283" s="20">
        <f>TRUNC((ROUND((H277+H282),2)),0)</f>
        <v>0</v>
      </c>
      <c r="I283" s="18"/>
      <c r="J283" s="20">
        <f>TRUNC((ROUND((J277+J282),2)),0)</f>
        <v>0</v>
      </c>
      <c r="K283" s="18"/>
      <c r="L283" s="20">
        <f>TRUNC((ROUND((L277+L282),2)),0)</f>
        <v>93061</v>
      </c>
      <c r="M283" s="52" t="s">
        <v>603</v>
      </c>
      <c r="AA283" s="5"/>
      <c r="AB283" s="3"/>
      <c r="AC283" s="5"/>
      <c r="AD283" s="2"/>
    </row>
    <row r="284" spans="1:38" ht="24.95" customHeight="1">
      <c r="A284" s="19" t="s">
        <v>10</v>
      </c>
      <c r="B284" s="19" t="s">
        <v>598</v>
      </c>
      <c r="C284" s="18">
        <v>1</v>
      </c>
      <c r="D284" s="18" t="s">
        <v>493</v>
      </c>
      <c r="E284" s="20">
        <f t="shared" si="24"/>
        <v>0</v>
      </c>
      <c r="F284" s="20">
        <f t="shared" si="23"/>
        <v>9306</v>
      </c>
      <c r="G284" s="18"/>
      <c r="H284" s="20">
        <v>0</v>
      </c>
      <c r="I284" s="18"/>
      <c r="J284" s="20">
        <v>0</v>
      </c>
      <c r="K284" s="18"/>
      <c r="L284" s="20">
        <f>TRUNC(((H283+J283+L283)*10/100),0)</f>
        <v>9306</v>
      </c>
      <c r="M284" s="52" t="s">
        <v>603</v>
      </c>
      <c r="AA284" s="5"/>
      <c r="AB284" s="3"/>
      <c r="AC284" s="5"/>
      <c r="AD284" s="2"/>
      <c r="AE284" s="5"/>
      <c r="AF284" s="3"/>
      <c r="AG284" s="5"/>
      <c r="AH284" s="2"/>
      <c r="AI284" s="5"/>
      <c r="AJ284" s="3"/>
      <c r="AK284" s="5"/>
      <c r="AL284" s="2"/>
    </row>
    <row r="285" spans="1:38" ht="24.95" customHeight="1">
      <c r="A285" s="19" t="s">
        <v>317</v>
      </c>
      <c r="B285" s="19" t="s">
        <v>603</v>
      </c>
      <c r="C285" s="18"/>
      <c r="D285" s="18" t="s">
        <v>603</v>
      </c>
      <c r="E285" s="20">
        <f t="shared" si="24"/>
        <v>0</v>
      </c>
      <c r="F285" s="20">
        <f t="shared" si="23"/>
        <v>102367</v>
      </c>
      <c r="G285" s="18"/>
      <c r="H285" s="20">
        <f>TRUNC((ROUND((H283+H284),2)),0)</f>
        <v>0</v>
      </c>
      <c r="I285" s="18"/>
      <c r="J285" s="20">
        <f>TRUNC((ROUND((J283+J284),2)),0)</f>
        <v>0</v>
      </c>
      <c r="K285" s="18"/>
      <c r="L285" s="20">
        <f>TRUNC((ROUND((L283+L284),2)),0)</f>
        <v>102367</v>
      </c>
      <c r="M285" s="52" t="s">
        <v>603</v>
      </c>
    </row>
    <row r="286" spans="1:38" ht="24.95" customHeight="1">
      <c r="A286" s="19" t="s">
        <v>472</v>
      </c>
      <c r="B286" s="19" t="s">
        <v>603</v>
      </c>
      <c r="C286" s="18">
        <v>1</v>
      </c>
      <c r="D286" s="18" t="s">
        <v>493</v>
      </c>
      <c r="E286" s="20">
        <f t="shared" si="24"/>
        <v>0</v>
      </c>
      <c r="F286" s="20">
        <f t="shared" si="23"/>
        <v>0</v>
      </c>
      <c r="G286" s="20">
        <f>TRUNC(X286,0)</f>
        <v>0</v>
      </c>
      <c r="H286" s="20">
        <f>TRUNC(G286*C286,0)</f>
        <v>0</v>
      </c>
      <c r="I286" s="20">
        <f>TRUNC(W286,0)</f>
        <v>0</v>
      </c>
      <c r="J286" s="20">
        <f>TRUNC(I286*C286,0)</f>
        <v>0</v>
      </c>
      <c r="K286" s="20">
        <f>TRUNC(V286,0)</f>
        <v>0</v>
      </c>
      <c r="L286" s="20">
        <f>TRUNC(K286*C286,0)</f>
        <v>0</v>
      </c>
      <c r="M286" s="52" t="s">
        <v>603</v>
      </c>
    </row>
    <row r="287" spans="1:38" ht="24.95" customHeight="1">
      <c r="A287" s="19" t="s">
        <v>264</v>
      </c>
      <c r="B287" s="19" t="s">
        <v>603</v>
      </c>
      <c r="C287" s="18"/>
      <c r="D287" s="18" t="s">
        <v>603</v>
      </c>
      <c r="E287" s="20">
        <f t="shared" si="24"/>
        <v>0</v>
      </c>
      <c r="F287" s="20">
        <f t="shared" si="23"/>
        <v>0</v>
      </c>
      <c r="G287" s="18"/>
      <c r="H287" s="20">
        <v>0</v>
      </c>
      <c r="I287" s="18"/>
      <c r="J287" s="20">
        <v>0</v>
      </c>
      <c r="K287" s="18"/>
      <c r="L287" s="20">
        <v>0</v>
      </c>
      <c r="M287" s="52" t="s">
        <v>603</v>
      </c>
    </row>
    <row r="288" spans="1:38" ht="24.9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53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9" right="0.31496062992125984" top="0.65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F228-B42A-4790-A60F-246CCCFA203E}">
  <dimension ref="A1:Y292"/>
  <sheetViews>
    <sheetView view="pageBreakPreview" zoomScale="130" zoomScaleNormal="115" zoomScaleSheetLayoutView="130" workbookViewId="0">
      <selection activeCell="AA11" sqref="AA11"/>
    </sheetView>
  </sheetViews>
  <sheetFormatPr defaultRowHeight="12.75" customHeight="1"/>
  <cols>
    <col min="1" max="1" width="39" customWidth="1"/>
    <col min="2" max="2" width="15" customWidth="1"/>
    <col min="3" max="3" width="8.1640625" customWidth="1"/>
    <col min="4" max="4" width="7.1640625" customWidth="1"/>
    <col min="5" max="5" width="12.83203125" customWidth="1"/>
    <col min="6" max="8" width="10.83203125" customWidth="1"/>
    <col min="9" max="9" width="5.6640625" customWidth="1"/>
    <col min="10" max="22" width="0" hidden="1" customWidth="1"/>
    <col min="23" max="23" width="13.33203125" hidden="1" customWidth="1"/>
    <col min="25" max="25" width="0" hidden="1" customWidth="1"/>
  </cols>
  <sheetData>
    <row r="1" spans="1:25" ht="24.95" customHeight="1">
      <c r="A1" s="17" t="s">
        <v>415</v>
      </c>
      <c r="B1" s="17"/>
      <c r="C1" s="17"/>
      <c r="D1" s="17"/>
      <c r="E1" s="17"/>
      <c r="F1" s="17"/>
      <c r="G1" s="17"/>
      <c r="H1" s="17"/>
      <c r="I1" s="17"/>
    </row>
    <row r="2" spans="1:25" ht="26.25" customHeight="1">
      <c r="A2" s="18" t="s">
        <v>100</v>
      </c>
      <c r="B2" s="18" t="s">
        <v>244</v>
      </c>
      <c r="C2" s="18" t="s">
        <v>17</v>
      </c>
      <c r="D2" s="18" t="s">
        <v>570</v>
      </c>
      <c r="E2" s="18" t="s">
        <v>588</v>
      </c>
      <c r="F2" s="18" t="s">
        <v>430</v>
      </c>
      <c r="G2" s="18" t="s">
        <v>261</v>
      </c>
      <c r="H2" s="18" t="s">
        <v>41</v>
      </c>
      <c r="I2" s="18" t="s">
        <v>171</v>
      </c>
      <c r="T2" s="1" t="s">
        <v>389</v>
      </c>
      <c r="U2" s="1" t="s">
        <v>515</v>
      </c>
      <c r="V2" s="1" t="s">
        <v>507</v>
      </c>
      <c r="W2" s="1" t="s">
        <v>201</v>
      </c>
      <c r="Y2" s="1" t="s">
        <v>145</v>
      </c>
    </row>
    <row r="3" spans="1:25" ht="24.95" customHeight="1">
      <c r="A3" s="19" t="s">
        <v>216</v>
      </c>
      <c r="B3" s="19" t="s">
        <v>603</v>
      </c>
      <c r="C3" s="18">
        <v>1</v>
      </c>
      <c r="D3" s="18" t="s">
        <v>270</v>
      </c>
      <c r="E3" s="20"/>
      <c r="F3" s="20"/>
      <c r="G3" s="20"/>
      <c r="H3" s="20"/>
      <c r="I3" s="19"/>
      <c r="T3" s="4"/>
      <c r="U3" s="4"/>
      <c r="V3" s="4"/>
      <c r="W3" s="4"/>
      <c r="Y3" s="2"/>
    </row>
    <row r="4" spans="1:25" ht="24.95" customHeight="1">
      <c r="A4" s="19" t="s">
        <v>246</v>
      </c>
      <c r="B4" s="19" t="s">
        <v>603</v>
      </c>
      <c r="C4" s="18">
        <v>1</v>
      </c>
      <c r="D4" s="18" t="s">
        <v>270</v>
      </c>
      <c r="E4" s="20"/>
      <c r="F4" s="20"/>
      <c r="G4" s="20"/>
      <c r="H4" s="20"/>
      <c r="I4" s="19"/>
      <c r="T4" s="4"/>
      <c r="U4" s="4"/>
      <c r="V4" s="4"/>
      <c r="W4" s="4"/>
      <c r="Y4" s="2"/>
    </row>
    <row r="5" spans="1:25" ht="24.95" customHeight="1">
      <c r="A5" s="19" t="s">
        <v>596</v>
      </c>
      <c r="B5" s="19" t="s">
        <v>603</v>
      </c>
      <c r="C5" s="18">
        <v>1</v>
      </c>
      <c r="D5" s="18" t="s">
        <v>397</v>
      </c>
      <c r="E5" s="20"/>
      <c r="F5" s="20"/>
      <c r="G5" s="20"/>
      <c r="H5" s="20"/>
      <c r="I5" s="19"/>
      <c r="T5" s="4"/>
      <c r="U5" s="4"/>
      <c r="V5" s="4"/>
      <c r="W5" s="4"/>
      <c r="Y5" s="2"/>
    </row>
    <row r="6" spans="1:25" ht="24.95" customHeight="1">
      <c r="A6" s="19" t="s">
        <v>131</v>
      </c>
      <c r="B6" s="19" t="s">
        <v>603</v>
      </c>
      <c r="C6" s="18">
        <v>1</v>
      </c>
      <c r="D6" s="18" t="s">
        <v>270</v>
      </c>
      <c r="E6" s="20"/>
      <c r="F6" s="20"/>
      <c r="G6" s="20"/>
      <c r="H6" s="20"/>
      <c r="I6" s="19"/>
      <c r="T6" s="4"/>
      <c r="U6" s="4"/>
      <c r="V6" s="4"/>
      <c r="W6" s="4"/>
      <c r="Y6" s="2"/>
    </row>
    <row r="7" spans="1:25" ht="24.95" customHeight="1">
      <c r="A7" s="19" t="s">
        <v>34</v>
      </c>
      <c r="B7" s="19" t="s">
        <v>603</v>
      </c>
      <c r="C7" s="18">
        <v>1</v>
      </c>
      <c r="D7" s="18" t="s">
        <v>397</v>
      </c>
      <c r="E7" s="20"/>
      <c r="F7" s="20"/>
      <c r="G7" s="20"/>
      <c r="H7" s="20"/>
      <c r="I7" s="19"/>
      <c r="T7" s="4"/>
      <c r="U7" s="4"/>
      <c r="V7" s="4"/>
      <c r="W7" s="4"/>
      <c r="Y7" s="2"/>
    </row>
    <row r="8" spans="1:25" ht="24.95" customHeight="1">
      <c r="A8" s="19" t="s">
        <v>31</v>
      </c>
      <c r="B8" s="19" t="s">
        <v>203</v>
      </c>
      <c r="C8" s="18">
        <v>1</v>
      </c>
      <c r="D8" s="18" t="s">
        <v>595</v>
      </c>
      <c r="E8" s="20"/>
      <c r="F8" s="20"/>
      <c r="G8" s="20"/>
      <c r="H8" s="20"/>
      <c r="I8" s="19"/>
      <c r="T8" s="4"/>
      <c r="U8" s="4"/>
      <c r="V8" s="4"/>
      <c r="W8" s="4"/>
      <c r="Y8" s="2"/>
    </row>
    <row r="9" spans="1:25" ht="24.95" customHeight="1">
      <c r="A9" s="19" t="s">
        <v>253</v>
      </c>
      <c r="B9" s="19" t="s">
        <v>341</v>
      </c>
      <c r="C9" s="18">
        <v>1</v>
      </c>
      <c r="D9" s="18" t="s">
        <v>595</v>
      </c>
      <c r="E9" s="20"/>
      <c r="F9" s="20"/>
      <c r="G9" s="20"/>
      <c r="H9" s="20"/>
      <c r="I9" s="19"/>
      <c r="T9" s="4"/>
      <c r="U9" s="4"/>
      <c r="V9" s="4"/>
      <c r="W9" s="4"/>
      <c r="Y9" s="2"/>
    </row>
    <row r="10" spans="1:25" ht="24.95" customHeight="1">
      <c r="A10" s="19" t="s">
        <v>267</v>
      </c>
      <c r="B10" s="19" t="s">
        <v>341</v>
      </c>
      <c r="C10" s="18">
        <v>1</v>
      </c>
      <c r="D10" s="18" t="s">
        <v>595</v>
      </c>
      <c r="E10" s="20"/>
      <c r="F10" s="20"/>
      <c r="G10" s="20"/>
      <c r="H10" s="20"/>
      <c r="I10" s="19"/>
      <c r="T10" s="4"/>
      <c r="U10" s="4"/>
      <c r="V10" s="4"/>
      <c r="W10" s="4"/>
      <c r="Y10" s="2"/>
    </row>
    <row r="11" spans="1:25" ht="24.95" customHeight="1">
      <c r="A11" s="19" t="s">
        <v>369</v>
      </c>
      <c r="B11" s="19" t="s">
        <v>341</v>
      </c>
      <c r="C11" s="18">
        <v>1</v>
      </c>
      <c r="D11" s="18" t="s">
        <v>595</v>
      </c>
      <c r="E11" s="20"/>
      <c r="F11" s="20"/>
      <c r="G11" s="20"/>
      <c r="H11" s="20"/>
      <c r="I11" s="19"/>
      <c r="T11" s="4"/>
      <c r="U11" s="4"/>
      <c r="V11" s="4"/>
      <c r="W11" s="4"/>
      <c r="Y11" s="2"/>
    </row>
    <row r="12" spans="1:25" ht="24.95" customHeight="1">
      <c r="A12" s="19" t="s">
        <v>303</v>
      </c>
      <c r="B12" s="19" t="s">
        <v>199</v>
      </c>
      <c r="C12" s="18">
        <v>1</v>
      </c>
      <c r="D12" s="18" t="s">
        <v>595</v>
      </c>
      <c r="E12" s="20"/>
      <c r="F12" s="20"/>
      <c r="G12" s="20"/>
      <c r="H12" s="20"/>
      <c r="I12" s="19"/>
      <c r="T12" s="4"/>
      <c r="U12" s="4"/>
      <c r="V12" s="4"/>
      <c r="W12" s="4"/>
      <c r="Y12" s="2"/>
    </row>
    <row r="13" spans="1:25" ht="24.95" customHeight="1">
      <c r="A13" s="19" t="s">
        <v>543</v>
      </c>
      <c r="B13" s="19" t="s">
        <v>30</v>
      </c>
      <c r="C13" s="18">
        <v>1</v>
      </c>
      <c r="D13" s="18" t="s">
        <v>595</v>
      </c>
      <c r="E13" s="20"/>
      <c r="F13" s="20"/>
      <c r="G13" s="20"/>
      <c r="H13" s="20"/>
      <c r="I13" s="19"/>
      <c r="T13" s="4"/>
      <c r="U13" s="4"/>
      <c r="V13" s="4"/>
      <c r="W13" s="4"/>
      <c r="Y13" s="2"/>
    </row>
    <row r="14" spans="1:25" ht="24.95" customHeight="1">
      <c r="A14" s="19" t="s">
        <v>142</v>
      </c>
      <c r="B14" s="19" t="s">
        <v>80</v>
      </c>
      <c r="C14" s="18">
        <v>1</v>
      </c>
      <c r="D14" s="18" t="s">
        <v>270</v>
      </c>
      <c r="E14" s="20"/>
      <c r="F14" s="20"/>
      <c r="G14" s="20"/>
      <c r="H14" s="20"/>
      <c r="I14" s="19"/>
      <c r="T14" s="4"/>
      <c r="U14" s="4"/>
      <c r="V14" s="4"/>
      <c r="W14" s="4"/>
      <c r="Y14" s="2"/>
    </row>
    <row r="15" spans="1:25" ht="24.95" customHeight="1">
      <c r="A15" s="19" t="s">
        <v>590</v>
      </c>
      <c r="B15" s="19" t="s">
        <v>124</v>
      </c>
      <c r="C15" s="18">
        <v>1</v>
      </c>
      <c r="D15" s="18" t="s">
        <v>270</v>
      </c>
      <c r="E15" s="20"/>
      <c r="F15" s="20"/>
      <c r="G15" s="20"/>
      <c r="H15" s="20"/>
      <c r="I15" s="19"/>
      <c r="T15" s="4"/>
      <c r="U15" s="4"/>
      <c r="V15" s="4"/>
      <c r="W15" s="4"/>
      <c r="Y15" s="2"/>
    </row>
    <row r="16" spans="1:25" ht="24.95" customHeight="1">
      <c r="A16" s="19" t="s">
        <v>446</v>
      </c>
      <c r="B16" s="19" t="s">
        <v>132</v>
      </c>
      <c r="C16" s="18">
        <v>1</v>
      </c>
      <c r="D16" s="18" t="s">
        <v>270</v>
      </c>
      <c r="E16" s="20"/>
      <c r="F16" s="20"/>
      <c r="G16" s="20"/>
      <c r="H16" s="20"/>
      <c r="I16" s="19"/>
      <c r="T16" s="4"/>
      <c r="U16" s="4"/>
      <c r="V16" s="4"/>
      <c r="W16" s="4"/>
      <c r="Y16" s="2"/>
    </row>
    <row r="17" spans="1:25" ht="24.95" customHeight="1">
      <c r="A17" s="19" t="s">
        <v>365</v>
      </c>
      <c r="B17" s="19" t="s">
        <v>80</v>
      </c>
      <c r="C17" s="18">
        <v>1</v>
      </c>
      <c r="D17" s="18" t="s">
        <v>270</v>
      </c>
      <c r="E17" s="20"/>
      <c r="F17" s="20"/>
      <c r="G17" s="20"/>
      <c r="H17" s="20"/>
      <c r="I17" s="19"/>
      <c r="T17" s="4"/>
      <c r="U17" s="4"/>
      <c r="V17" s="4"/>
      <c r="W17" s="4"/>
      <c r="Y17" s="2"/>
    </row>
    <row r="18" spans="1:25" ht="24.95" customHeight="1">
      <c r="A18" s="19" t="s">
        <v>445</v>
      </c>
      <c r="B18" s="19" t="s">
        <v>124</v>
      </c>
      <c r="C18" s="18">
        <v>1</v>
      </c>
      <c r="D18" s="18" t="s">
        <v>270</v>
      </c>
      <c r="E18" s="20"/>
      <c r="F18" s="20"/>
      <c r="G18" s="20"/>
      <c r="H18" s="20"/>
      <c r="I18" s="19"/>
      <c r="T18" s="4"/>
      <c r="U18" s="4"/>
      <c r="V18" s="4"/>
      <c r="W18" s="4"/>
      <c r="Y18" s="2"/>
    </row>
    <row r="19" spans="1:25" ht="24.95" customHeight="1">
      <c r="A19" s="19" t="s">
        <v>421</v>
      </c>
      <c r="B19" s="19" t="s">
        <v>132</v>
      </c>
      <c r="C19" s="18">
        <v>1</v>
      </c>
      <c r="D19" s="18" t="s">
        <v>270</v>
      </c>
      <c r="E19" s="20"/>
      <c r="F19" s="20"/>
      <c r="G19" s="20"/>
      <c r="H19" s="20"/>
      <c r="I19" s="19"/>
      <c r="T19" s="4"/>
      <c r="U19" s="4"/>
      <c r="V19" s="4"/>
      <c r="W19" s="4"/>
      <c r="Y19" s="2"/>
    </row>
    <row r="20" spans="1:25" ht="24.95" customHeight="1">
      <c r="A20" s="19" t="s">
        <v>407</v>
      </c>
      <c r="B20" s="19" t="s">
        <v>514</v>
      </c>
      <c r="C20" s="18">
        <v>1</v>
      </c>
      <c r="D20" s="18" t="s">
        <v>270</v>
      </c>
      <c r="E20" s="20"/>
      <c r="F20" s="20"/>
      <c r="G20" s="20"/>
      <c r="H20" s="20"/>
      <c r="I20" s="19"/>
      <c r="T20" s="4"/>
      <c r="U20" s="4"/>
      <c r="V20" s="4"/>
      <c r="W20" s="4"/>
      <c r="Y20" s="2"/>
    </row>
    <row r="21" spans="1:25" ht="24.95" customHeight="1">
      <c r="A21" s="19" t="s">
        <v>157</v>
      </c>
      <c r="B21" s="19" t="s">
        <v>441</v>
      </c>
      <c r="C21" s="18">
        <v>1</v>
      </c>
      <c r="D21" s="18" t="s">
        <v>270</v>
      </c>
      <c r="E21" s="20"/>
      <c r="F21" s="20"/>
      <c r="G21" s="20"/>
      <c r="H21" s="20"/>
      <c r="I21" s="19"/>
      <c r="T21" s="4"/>
      <c r="U21" s="4"/>
      <c r="V21" s="4"/>
      <c r="W21" s="4"/>
      <c r="Y21" s="2"/>
    </row>
    <row r="22" spans="1:25" ht="24.95" customHeight="1">
      <c r="A22" s="19" t="s">
        <v>51</v>
      </c>
      <c r="B22" s="19" t="s">
        <v>410</v>
      </c>
      <c r="C22" s="18">
        <v>1</v>
      </c>
      <c r="D22" s="18" t="s">
        <v>270</v>
      </c>
      <c r="E22" s="20"/>
      <c r="F22" s="20"/>
      <c r="G22" s="20"/>
      <c r="H22" s="20"/>
      <c r="I22" s="19"/>
      <c r="T22" s="4"/>
      <c r="U22" s="4"/>
      <c r="V22" s="4"/>
      <c r="W22" s="4"/>
      <c r="Y22" s="2"/>
    </row>
    <row r="23" spans="1:25" ht="24.95" customHeight="1">
      <c r="A23" s="19" t="s">
        <v>291</v>
      </c>
      <c r="B23" s="19" t="s">
        <v>204</v>
      </c>
      <c r="C23" s="18">
        <v>1</v>
      </c>
      <c r="D23" s="18" t="s">
        <v>380</v>
      </c>
      <c r="E23" s="20"/>
      <c r="F23" s="20"/>
      <c r="G23" s="20"/>
      <c r="H23" s="20"/>
      <c r="I23" s="19"/>
      <c r="T23" s="4"/>
      <c r="U23" s="4"/>
      <c r="V23" s="4"/>
      <c r="W23" s="4"/>
      <c r="Y23" s="2"/>
    </row>
    <row r="24" spans="1:25" ht="24.95" customHeight="1">
      <c r="A24" s="19" t="s">
        <v>234</v>
      </c>
      <c r="B24" s="19" t="s">
        <v>553</v>
      </c>
      <c r="C24" s="18">
        <v>1</v>
      </c>
      <c r="D24" s="18" t="s">
        <v>380</v>
      </c>
      <c r="E24" s="20"/>
      <c r="F24" s="20"/>
      <c r="G24" s="20"/>
      <c r="H24" s="20"/>
      <c r="I24" s="19"/>
      <c r="T24" s="4"/>
      <c r="U24" s="4"/>
      <c r="V24" s="4"/>
      <c r="W24" s="4"/>
      <c r="Y24" s="2"/>
    </row>
    <row r="25" spans="1:25" ht="24.95" customHeight="1">
      <c r="A25" s="19" t="s">
        <v>305</v>
      </c>
      <c r="B25" s="19" t="s">
        <v>424</v>
      </c>
      <c r="C25" s="18">
        <v>1</v>
      </c>
      <c r="D25" s="18" t="s">
        <v>380</v>
      </c>
      <c r="E25" s="20"/>
      <c r="F25" s="20"/>
      <c r="G25" s="20"/>
      <c r="H25" s="20"/>
      <c r="I25" s="19"/>
      <c r="T25" s="4"/>
      <c r="U25" s="4"/>
      <c r="V25" s="4"/>
      <c r="W25" s="4"/>
      <c r="Y25" s="2"/>
    </row>
    <row r="26" spans="1:25" ht="24.95" customHeight="1">
      <c r="A26" s="19" t="s">
        <v>29</v>
      </c>
      <c r="B26" s="19" t="s">
        <v>252</v>
      </c>
      <c r="C26" s="18">
        <v>1</v>
      </c>
      <c r="D26" s="18" t="s">
        <v>380</v>
      </c>
      <c r="E26" s="20"/>
      <c r="F26" s="20"/>
      <c r="G26" s="20"/>
      <c r="H26" s="20"/>
      <c r="I26" s="19"/>
      <c r="T26" s="4"/>
      <c r="U26" s="4"/>
      <c r="V26" s="4"/>
      <c r="W26" s="4"/>
      <c r="Y26" s="2"/>
    </row>
    <row r="27" spans="1:25" ht="24.95" customHeight="1">
      <c r="A27" s="19" t="s">
        <v>107</v>
      </c>
      <c r="B27" s="19" t="s">
        <v>175</v>
      </c>
      <c r="C27" s="18">
        <v>1</v>
      </c>
      <c r="D27" s="18" t="s">
        <v>380</v>
      </c>
      <c r="E27" s="20"/>
      <c r="F27" s="20"/>
      <c r="G27" s="20"/>
      <c r="H27" s="20"/>
      <c r="I27" s="19"/>
      <c r="T27" s="4"/>
      <c r="U27" s="4"/>
      <c r="V27" s="4"/>
      <c r="W27" s="4"/>
      <c r="Y27" s="2"/>
    </row>
    <row r="28" spans="1:25" ht="24.95" customHeight="1">
      <c r="A28" s="19" t="s">
        <v>5</v>
      </c>
      <c r="B28" s="19" t="s">
        <v>205</v>
      </c>
      <c r="C28" s="18">
        <v>1</v>
      </c>
      <c r="D28" s="18" t="s">
        <v>380</v>
      </c>
      <c r="E28" s="20"/>
      <c r="F28" s="20"/>
      <c r="G28" s="20"/>
      <c r="H28" s="20"/>
      <c r="I28" s="19"/>
      <c r="T28" s="4"/>
      <c r="U28" s="4"/>
      <c r="V28" s="4"/>
      <c r="W28" s="4"/>
      <c r="Y28" s="2"/>
    </row>
    <row r="29" spans="1:25" ht="24.95" customHeight="1">
      <c r="A29" s="19" t="s">
        <v>88</v>
      </c>
      <c r="B29" s="19" t="s">
        <v>130</v>
      </c>
      <c r="C29" s="18">
        <v>1</v>
      </c>
      <c r="D29" s="18" t="s">
        <v>380</v>
      </c>
      <c r="E29" s="20"/>
      <c r="F29" s="20"/>
      <c r="G29" s="20"/>
      <c r="H29" s="20"/>
      <c r="I29" s="19"/>
      <c r="T29" s="4"/>
      <c r="U29" s="4"/>
      <c r="V29" s="4"/>
      <c r="W29" s="4"/>
      <c r="Y29" s="2"/>
    </row>
    <row r="30" spans="1:25" ht="24.95" customHeight="1">
      <c r="A30" s="19" t="s">
        <v>176</v>
      </c>
      <c r="B30" s="19" t="s">
        <v>43</v>
      </c>
      <c r="C30" s="18">
        <v>1</v>
      </c>
      <c r="D30" s="18" t="s">
        <v>294</v>
      </c>
      <c r="E30" s="20"/>
      <c r="F30" s="20"/>
      <c r="G30" s="20"/>
      <c r="H30" s="20"/>
      <c r="I30" s="19"/>
      <c r="T30" s="4"/>
      <c r="U30" s="4"/>
      <c r="V30" s="4"/>
      <c r="W30" s="4"/>
      <c r="Y30" s="2"/>
    </row>
    <row r="31" spans="1:25" ht="24.95" customHeight="1">
      <c r="A31" s="19" t="s">
        <v>225</v>
      </c>
      <c r="B31" s="19" t="s">
        <v>43</v>
      </c>
      <c r="C31" s="18">
        <v>1</v>
      </c>
      <c r="D31" s="18" t="s">
        <v>380</v>
      </c>
      <c r="E31" s="20"/>
      <c r="F31" s="20"/>
      <c r="G31" s="20"/>
      <c r="H31" s="20"/>
      <c r="I31" s="19"/>
      <c r="T31" s="4"/>
      <c r="U31" s="4"/>
      <c r="V31" s="4"/>
      <c r="W31" s="4"/>
      <c r="Y31" s="2"/>
    </row>
    <row r="32" spans="1:25" ht="24.95" customHeight="1">
      <c r="A32" s="19" t="s">
        <v>583</v>
      </c>
      <c r="B32" s="19" t="s">
        <v>119</v>
      </c>
      <c r="C32" s="18">
        <v>1</v>
      </c>
      <c r="D32" s="18" t="s">
        <v>294</v>
      </c>
      <c r="E32" s="20"/>
      <c r="F32" s="20"/>
      <c r="G32" s="20"/>
      <c r="H32" s="20"/>
      <c r="I32" s="19"/>
      <c r="T32" s="4"/>
      <c r="U32" s="4"/>
      <c r="V32" s="4"/>
      <c r="W32" s="4"/>
      <c r="Y32" s="2"/>
    </row>
    <row r="33" spans="1:25" ht="24.95" customHeight="1">
      <c r="A33" s="19" t="s">
        <v>48</v>
      </c>
      <c r="B33" s="19" t="s">
        <v>119</v>
      </c>
      <c r="C33" s="18">
        <v>1</v>
      </c>
      <c r="D33" s="18" t="s">
        <v>380</v>
      </c>
      <c r="E33" s="20"/>
      <c r="F33" s="20"/>
      <c r="G33" s="20"/>
      <c r="H33" s="20"/>
      <c r="I33" s="19"/>
      <c r="T33" s="4"/>
      <c r="U33" s="4"/>
      <c r="V33" s="4"/>
      <c r="W33" s="4"/>
      <c r="Y33" s="2"/>
    </row>
    <row r="34" spans="1:25" ht="24.95" customHeight="1">
      <c r="A34" s="19" t="s">
        <v>36</v>
      </c>
      <c r="B34" s="19" t="s">
        <v>482</v>
      </c>
      <c r="C34" s="18">
        <v>1</v>
      </c>
      <c r="D34" s="18" t="s">
        <v>270</v>
      </c>
      <c r="E34" s="20"/>
      <c r="F34" s="20"/>
      <c r="G34" s="20"/>
      <c r="H34" s="20"/>
      <c r="I34" s="19"/>
      <c r="T34" s="4"/>
      <c r="U34" s="4"/>
      <c r="V34" s="4"/>
      <c r="W34" s="4"/>
      <c r="Y34" s="2"/>
    </row>
    <row r="35" spans="1:25" ht="24.95" customHeight="1">
      <c r="A35" s="19" t="s">
        <v>250</v>
      </c>
      <c r="B35" s="19" t="s">
        <v>243</v>
      </c>
      <c r="C35" s="18">
        <v>1</v>
      </c>
      <c r="D35" s="18" t="s">
        <v>270</v>
      </c>
      <c r="E35" s="20"/>
      <c r="F35" s="20"/>
      <c r="G35" s="20"/>
      <c r="H35" s="20"/>
      <c r="I35" s="19"/>
      <c r="T35" s="4"/>
      <c r="U35" s="4"/>
      <c r="V35" s="4"/>
      <c r="W35" s="4"/>
      <c r="Y35" s="2"/>
    </row>
    <row r="36" spans="1:25" ht="24.95" customHeight="1">
      <c r="A36" s="19" t="s">
        <v>585</v>
      </c>
      <c r="B36" s="19" t="s">
        <v>279</v>
      </c>
      <c r="C36" s="18">
        <v>1</v>
      </c>
      <c r="D36" s="18" t="s">
        <v>270</v>
      </c>
      <c r="E36" s="20"/>
      <c r="F36" s="20"/>
      <c r="G36" s="20"/>
      <c r="H36" s="20"/>
      <c r="I36" s="19"/>
      <c r="T36" s="4"/>
      <c r="U36" s="4"/>
      <c r="V36" s="4"/>
      <c r="W36" s="4"/>
      <c r="Y36" s="2"/>
    </row>
    <row r="37" spans="1:25" ht="24.95" customHeight="1">
      <c r="A37" s="19" t="s">
        <v>386</v>
      </c>
      <c r="B37" s="19" t="s">
        <v>271</v>
      </c>
      <c r="C37" s="18">
        <v>1</v>
      </c>
      <c r="D37" s="18" t="s">
        <v>270</v>
      </c>
      <c r="E37" s="20"/>
      <c r="F37" s="20"/>
      <c r="G37" s="20"/>
      <c r="H37" s="20"/>
      <c r="I37" s="19"/>
      <c r="T37" s="4"/>
      <c r="U37" s="4"/>
      <c r="V37" s="4"/>
      <c r="W37" s="4"/>
      <c r="Y37" s="2"/>
    </row>
    <row r="38" spans="1:25" ht="24.95" customHeight="1">
      <c r="A38" s="19" t="s">
        <v>137</v>
      </c>
      <c r="B38" s="19" t="s">
        <v>177</v>
      </c>
      <c r="C38" s="18">
        <v>1</v>
      </c>
      <c r="D38" s="18" t="s">
        <v>270</v>
      </c>
      <c r="E38" s="20"/>
      <c r="F38" s="20"/>
      <c r="G38" s="20"/>
      <c r="H38" s="20"/>
      <c r="I38" s="19"/>
      <c r="T38" s="4"/>
      <c r="U38" s="4"/>
      <c r="V38" s="4"/>
      <c r="W38" s="4"/>
      <c r="Y38" s="2"/>
    </row>
    <row r="39" spans="1:25" ht="24.95" customHeight="1">
      <c r="A39" s="19" t="s">
        <v>304</v>
      </c>
      <c r="B39" s="19" t="s">
        <v>177</v>
      </c>
      <c r="C39" s="18">
        <v>1</v>
      </c>
      <c r="D39" s="18" t="s">
        <v>270</v>
      </c>
      <c r="E39" s="20"/>
      <c r="F39" s="20"/>
      <c r="G39" s="20"/>
      <c r="H39" s="20"/>
      <c r="I39" s="19"/>
      <c r="T39" s="4"/>
      <c r="U39" s="4"/>
      <c r="V39" s="4"/>
      <c r="W39" s="4"/>
      <c r="Y39" s="2"/>
    </row>
    <row r="40" spans="1:25" ht="24.95" customHeight="1">
      <c r="A40" s="19" t="s">
        <v>338</v>
      </c>
      <c r="B40" s="19" t="s">
        <v>539</v>
      </c>
      <c r="C40" s="18">
        <v>1</v>
      </c>
      <c r="D40" s="18" t="s">
        <v>270</v>
      </c>
      <c r="E40" s="20"/>
      <c r="F40" s="20"/>
      <c r="G40" s="20"/>
      <c r="H40" s="20"/>
      <c r="I40" s="19"/>
      <c r="T40" s="4"/>
      <c r="U40" s="4"/>
      <c r="V40" s="4"/>
      <c r="W40" s="4"/>
      <c r="Y40" s="2"/>
    </row>
    <row r="41" spans="1:25" ht="24.95" customHeight="1">
      <c r="A41" s="19" t="s">
        <v>86</v>
      </c>
      <c r="B41" s="19" t="s">
        <v>169</v>
      </c>
      <c r="C41" s="18">
        <v>1</v>
      </c>
      <c r="D41" s="18" t="s">
        <v>270</v>
      </c>
      <c r="E41" s="20"/>
      <c r="F41" s="20"/>
      <c r="G41" s="20"/>
      <c r="H41" s="20"/>
      <c r="I41" s="19"/>
      <c r="T41" s="4"/>
      <c r="U41" s="4"/>
      <c r="V41" s="4"/>
      <c r="W41" s="4"/>
      <c r="Y41" s="2"/>
    </row>
    <row r="42" spans="1:25" ht="24.95" customHeight="1">
      <c r="A42" s="19" t="s">
        <v>237</v>
      </c>
      <c r="B42" s="19" t="s">
        <v>52</v>
      </c>
      <c r="C42" s="18">
        <v>1</v>
      </c>
      <c r="D42" s="18" t="s">
        <v>270</v>
      </c>
      <c r="E42" s="20"/>
      <c r="F42" s="20"/>
      <c r="G42" s="20"/>
      <c r="H42" s="20"/>
      <c r="I42" s="19"/>
      <c r="T42" s="4"/>
      <c r="U42" s="4"/>
      <c r="V42" s="4"/>
      <c r="W42" s="4"/>
      <c r="Y42" s="2"/>
    </row>
    <row r="43" spans="1:25" ht="24.95" customHeight="1">
      <c r="A43" s="19" t="s">
        <v>126</v>
      </c>
      <c r="B43" s="19" t="s">
        <v>351</v>
      </c>
      <c r="C43" s="18">
        <v>1</v>
      </c>
      <c r="D43" s="18" t="s">
        <v>270</v>
      </c>
      <c r="E43" s="20"/>
      <c r="F43" s="20"/>
      <c r="G43" s="20"/>
      <c r="H43" s="20"/>
      <c r="I43" s="19"/>
      <c r="T43" s="4"/>
      <c r="U43" s="4"/>
      <c r="V43" s="4"/>
      <c r="W43" s="4"/>
      <c r="Y43" s="2"/>
    </row>
    <row r="44" spans="1:25" ht="24.95" customHeight="1">
      <c r="A44" s="19" t="s">
        <v>102</v>
      </c>
      <c r="B44" s="19" t="s">
        <v>589</v>
      </c>
      <c r="C44" s="18">
        <v>1</v>
      </c>
      <c r="D44" s="18" t="s">
        <v>270</v>
      </c>
      <c r="E44" s="20"/>
      <c r="F44" s="20"/>
      <c r="G44" s="20"/>
      <c r="H44" s="20"/>
      <c r="I44" s="19"/>
      <c r="T44" s="4"/>
      <c r="U44" s="4"/>
      <c r="V44" s="4"/>
      <c r="W44" s="4"/>
      <c r="Y44" s="2"/>
    </row>
    <row r="45" spans="1:25" ht="24.95" customHeight="1">
      <c r="A45" s="19" t="s">
        <v>83</v>
      </c>
      <c r="B45" s="19" t="s">
        <v>161</v>
      </c>
      <c r="C45" s="18">
        <v>1</v>
      </c>
      <c r="D45" s="18" t="s">
        <v>270</v>
      </c>
      <c r="E45" s="20"/>
      <c r="F45" s="20"/>
      <c r="G45" s="20"/>
      <c r="H45" s="20"/>
      <c r="I45" s="19"/>
      <c r="T45" s="4"/>
      <c r="U45" s="4"/>
      <c r="V45" s="4"/>
      <c r="W45" s="4"/>
      <c r="Y45" s="2"/>
    </row>
    <row r="46" spans="1:25" ht="24.95" customHeight="1">
      <c r="A46" s="19" t="s">
        <v>67</v>
      </c>
      <c r="B46" s="19" t="s">
        <v>60</v>
      </c>
      <c r="C46" s="18">
        <v>1</v>
      </c>
      <c r="D46" s="18" t="s">
        <v>270</v>
      </c>
      <c r="E46" s="20"/>
      <c r="F46" s="20"/>
      <c r="G46" s="20"/>
      <c r="H46" s="20"/>
      <c r="I46" s="19"/>
      <c r="T46" s="4"/>
      <c r="U46" s="4"/>
      <c r="V46" s="4"/>
      <c r="W46" s="4"/>
      <c r="Y46" s="2"/>
    </row>
    <row r="47" spans="1:25" ht="24.95" customHeight="1">
      <c r="A47" s="19" t="s">
        <v>114</v>
      </c>
      <c r="B47" s="19" t="s">
        <v>351</v>
      </c>
      <c r="C47" s="18">
        <v>1</v>
      </c>
      <c r="D47" s="18" t="s">
        <v>270</v>
      </c>
      <c r="E47" s="20"/>
      <c r="F47" s="20"/>
      <c r="G47" s="20"/>
      <c r="H47" s="20"/>
      <c r="I47" s="19"/>
      <c r="T47" s="4"/>
      <c r="U47" s="4"/>
      <c r="V47" s="4"/>
      <c r="W47" s="4"/>
      <c r="Y47" s="2"/>
    </row>
    <row r="48" spans="1:25" ht="24.95" customHeight="1">
      <c r="A48" s="19" t="s">
        <v>278</v>
      </c>
      <c r="B48" s="19" t="s">
        <v>187</v>
      </c>
      <c r="C48" s="18">
        <v>1</v>
      </c>
      <c r="D48" s="18" t="s">
        <v>270</v>
      </c>
      <c r="E48" s="20"/>
      <c r="F48" s="20"/>
      <c r="G48" s="20"/>
      <c r="H48" s="20"/>
      <c r="I48" s="19"/>
      <c r="T48" s="4"/>
      <c r="U48" s="4"/>
      <c r="V48" s="4"/>
      <c r="W48" s="4"/>
      <c r="Y48" s="2"/>
    </row>
    <row r="49" spans="1:25" ht="24.95" customHeight="1">
      <c r="A49" s="19" t="s">
        <v>428</v>
      </c>
      <c r="B49" s="19" t="s">
        <v>161</v>
      </c>
      <c r="C49" s="18">
        <v>1</v>
      </c>
      <c r="D49" s="18" t="s">
        <v>270</v>
      </c>
      <c r="E49" s="20"/>
      <c r="F49" s="20"/>
      <c r="G49" s="20"/>
      <c r="H49" s="20"/>
      <c r="I49" s="19"/>
      <c r="T49" s="4"/>
      <c r="U49" s="4"/>
      <c r="V49" s="4"/>
      <c r="W49" s="4"/>
      <c r="Y49" s="2"/>
    </row>
    <row r="50" spans="1:25" ht="24.95" customHeight="1">
      <c r="A50" s="19" t="s">
        <v>568</v>
      </c>
      <c r="B50" s="19" t="s">
        <v>60</v>
      </c>
      <c r="C50" s="18">
        <v>1</v>
      </c>
      <c r="D50" s="18" t="s">
        <v>270</v>
      </c>
      <c r="E50" s="20"/>
      <c r="F50" s="20"/>
      <c r="G50" s="20"/>
      <c r="H50" s="20"/>
      <c r="I50" s="19"/>
      <c r="T50" s="4"/>
      <c r="U50" s="4"/>
      <c r="V50" s="4"/>
      <c r="W50" s="4"/>
      <c r="Y50" s="2"/>
    </row>
    <row r="51" spans="1:25" ht="24.95" customHeight="1">
      <c r="A51" s="19" t="s">
        <v>164</v>
      </c>
      <c r="B51" s="19" t="s">
        <v>603</v>
      </c>
      <c r="C51" s="18">
        <v>1</v>
      </c>
      <c r="D51" s="18" t="s">
        <v>380</v>
      </c>
      <c r="E51" s="20"/>
      <c r="F51" s="20"/>
      <c r="G51" s="20"/>
      <c r="H51" s="20"/>
      <c r="I51" s="19"/>
      <c r="T51" s="4"/>
      <c r="U51" s="4"/>
      <c r="V51" s="4"/>
      <c r="W51" s="4"/>
      <c r="Y51" s="2"/>
    </row>
    <row r="52" spans="1:25" ht="24.95" customHeight="1">
      <c r="A52" s="19" t="s">
        <v>422</v>
      </c>
      <c r="B52" s="19" t="s">
        <v>247</v>
      </c>
      <c r="C52" s="18">
        <v>1</v>
      </c>
      <c r="D52" s="18" t="s">
        <v>108</v>
      </c>
      <c r="E52" s="20"/>
      <c r="F52" s="20"/>
      <c r="G52" s="20"/>
      <c r="H52" s="20"/>
      <c r="I52" s="19"/>
      <c r="T52" s="4"/>
      <c r="U52" s="4"/>
      <c r="V52" s="4"/>
      <c r="W52" s="4"/>
      <c r="Y52" s="2"/>
    </row>
    <row r="53" spans="1:25" ht="24.95" customHeight="1">
      <c r="A53" s="19" t="s">
        <v>59</v>
      </c>
      <c r="B53" s="19" t="s">
        <v>247</v>
      </c>
      <c r="C53" s="18">
        <v>1</v>
      </c>
      <c r="D53" s="18" t="s">
        <v>108</v>
      </c>
      <c r="E53" s="20"/>
      <c r="F53" s="20"/>
      <c r="G53" s="20"/>
      <c r="H53" s="20"/>
      <c r="I53" s="19"/>
      <c r="T53" s="4"/>
      <c r="U53" s="4"/>
      <c r="V53" s="4"/>
      <c r="W53" s="4"/>
      <c r="Y53" s="2"/>
    </row>
    <row r="54" spans="1:25" ht="24.95" customHeight="1">
      <c r="A54" s="19" t="s">
        <v>232</v>
      </c>
      <c r="B54" s="19" t="s">
        <v>549</v>
      </c>
      <c r="C54" s="18">
        <v>1</v>
      </c>
      <c r="D54" s="18" t="s">
        <v>108</v>
      </c>
      <c r="E54" s="20"/>
      <c r="F54" s="20"/>
      <c r="G54" s="20"/>
      <c r="H54" s="20"/>
      <c r="I54" s="19"/>
      <c r="T54" s="4"/>
      <c r="U54" s="4"/>
      <c r="V54" s="4"/>
      <c r="W54" s="4"/>
      <c r="Y54" s="2"/>
    </row>
    <row r="55" spans="1:25" ht="24.95" customHeight="1">
      <c r="A55" s="19" t="s">
        <v>592</v>
      </c>
      <c r="B55" s="19" t="s">
        <v>94</v>
      </c>
      <c r="C55" s="18">
        <v>1</v>
      </c>
      <c r="D55" s="18" t="s">
        <v>108</v>
      </c>
      <c r="E55" s="20"/>
      <c r="F55" s="20"/>
      <c r="G55" s="20"/>
      <c r="H55" s="20"/>
      <c r="I55" s="19"/>
      <c r="T55" s="4"/>
      <c r="U55" s="4"/>
      <c r="V55" s="4"/>
      <c r="W55" s="4"/>
      <c r="Y55" s="2"/>
    </row>
    <row r="56" spans="1:25" ht="24.95" hidden="1" customHeight="1">
      <c r="A56" s="19" t="s">
        <v>129</v>
      </c>
      <c r="B56" s="19" t="s">
        <v>455</v>
      </c>
      <c r="C56" s="18">
        <v>1</v>
      </c>
      <c r="D56" s="18" t="s">
        <v>270</v>
      </c>
      <c r="E56" s="20"/>
      <c r="F56" s="20"/>
      <c r="G56" s="20"/>
      <c r="H56" s="20"/>
      <c r="I56" s="19"/>
      <c r="T56" s="4"/>
      <c r="U56" s="4"/>
      <c r="V56" s="4"/>
      <c r="W56" s="4"/>
      <c r="Y56" s="2"/>
    </row>
    <row r="57" spans="1:25" ht="24.95" hidden="1" customHeight="1">
      <c r="A57" s="19" t="s">
        <v>498</v>
      </c>
      <c r="B57" s="19" t="s">
        <v>110</v>
      </c>
      <c r="C57" s="18">
        <v>1</v>
      </c>
      <c r="D57" s="18" t="s">
        <v>270</v>
      </c>
      <c r="E57" s="20"/>
      <c r="F57" s="20"/>
      <c r="G57" s="20"/>
      <c r="H57" s="20"/>
      <c r="I57" s="19"/>
      <c r="T57" s="4"/>
      <c r="U57" s="4"/>
      <c r="V57" s="4"/>
      <c r="W57" s="4"/>
      <c r="Y57" s="2"/>
    </row>
    <row r="58" spans="1:25" ht="24.95" hidden="1" customHeight="1">
      <c r="A58" s="19" t="s">
        <v>443</v>
      </c>
      <c r="B58" s="19" t="s">
        <v>148</v>
      </c>
      <c r="C58" s="18">
        <v>1</v>
      </c>
      <c r="D58" s="18" t="s">
        <v>270</v>
      </c>
      <c r="E58" s="20"/>
      <c r="F58" s="20"/>
      <c r="G58" s="20"/>
      <c r="H58" s="20"/>
      <c r="I58" s="19"/>
      <c r="T58" s="4"/>
      <c r="U58" s="4"/>
      <c r="V58" s="4"/>
      <c r="W58" s="4"/>
      <c r="Y58" s="2"/>
    </row>
    <row r="59" spans="1:25" ht="24.95" hidden="1" customHeight="1">
      <c r="A59" s="19" t="s">
        <v>212</v>
      </c>
      <c r="B59" s="19" t="s">
        <v>419</v>
      </c>
      <c r="C59" s="18">
        <v>1</v>
      </c>
      <c r="D59" s="18" t="s">
        <v>270</v>
      </c>
      <c r="E59" s="20"/>
      <c r="F59" s="20"/>
      <c r="G59" s="20"/>
      <c r="H59" s="20"/>
      <c r="I59" s="19"/>
      <c r="T59" s="4"/>
      <c r="U59" s="4"/>
      <c r="V59" s="4"/>
      <c r="W59" s="4"/>
      <c r="Y59" s="2"/>
    </row>
    <row r="60" spans="1:25" ht="24.95" hidden="1" customHeight="1">
      <c r="A60" s="19" t="s">
        <v>571</v>
      </c>
      <c r="B60" s="19" t="s">
        <v>465</v>
      </c>
      <c r="C60" s="18">
        <v>1</v>
      </c>
      <c r="D60" s="18" t="s">
        <v>270</v>
      </c>
      <c r="E60" s="20"/>
      <c r="F60" s="20"/>
      <c r="G60" s="20"/>
      <c r="H60" s="20"/>
      <c r="I60" s="19"/>
      <c r="T60" s="4"/>
      <c r="U60" s="4"/>
      <c r="V60" s="4"/>
      <c r="W60" s="4"/>
      <c r="Y60" s="2"/>
    </row>
    <row r="61" spans="1:25" ht="24.95" hidden="1" customHeight="1">
      <c r="A61" s="19" t="s">
        <v>26</v>
      </c>
      <c r="B61" s="19" t="s">
        <v>277</v>
      </c>
      <c r="C61" s="18">
        <v>1</v>
      </c>
      <c r="D61" s="18" t="s">
        <v>270</v>
      </c>
      <c r="E61" s="20"/>
      <c r="F61" s="20"/>
      <c r="G61" s="20"/>
      <c r="H61" s="20"/>
      <c r="I61" s="19"/>
      <c r="T61" s="4"/>
      <c r="U61" s="4"/>
      <c r="V61" s="4"/>
      <c r="W61" s="4"/>
      <c r="Y61" s="2"/>
    </row>
    <row r="62" spans="1:25" ht="24.95" hidden="1" customHeight="1">
      <c r="A62" s="19" t="s">
        <v>72</v>
      </c>
      <c r="B62" s="19" t="s">
        <v>455</v>
      </c>
      <c r="C62" s="18">
        <v>1</v>
      </c>
      <c r="D62" s="18" t="s">
        <v>270</v>
      </c>
      <c r="E62" s="20"/>
      <c r="F62" s="20"/>
      <c r="G62" s="20"/>
      <c r="H62" s="20"/>
      <c r="I62" s="19"/>
      <c r="T62" s="4"/>
      <c r="U62" s="4"/>
      <c r="V62" s="4"/>
      <c r="W62" s="4"/>
      <c r="Y62" s="2"/>
    </row>
    <row r="63" spans="1:25" ht="24.95" hidden="1" customHeight="1">
      <c r="A63" s="19" t="s">
        <v>601</v>
      </c>
      <c r="B63" s="19" t="s">
        <v>110</v>
      </c>
      <c r="C63" s="18">
        <v>1</v>
      </c>
      <c r="D63" s="18" t="s">
        <v>270</v>
      </c>
      <c r="E63" s="20"/>
      <c r="F63" s="20"/>
      <c r="G63" s="20"/>
      <c r="H63" s="20"/>
      <c r="I63" s="19"/>
      <c r="T63" s="4"/>
      <c r="U63" s="4"/>
      <c r="V63" s="4"/>
      <c r="W63" s="4"/>
      <c r="Y63" s="2"/>
    </row>
    <row r="64" spans="1:25" ht="24.95" hidden="1" customHeight="1">
      <c r="A64" s="19" t="s">
        <v>381</v>
      </c>
      <c r="B64" s="19" t="s">
        <v>148</v>
      </c>
      <c r="C64" s="18">
        <v>1</v>
      </c>
      <c r="D64" s="18" t="s">
        <v>270</v>
      </c>
      <c r="E64" s="20"/>
      <c r="F64" s="20"/>
      <c r="G64" s="20"/>
      <c r="H64" s="20"/>
      <c r="I64" s="19"/>
      <c r="T64" s="4"/>
      <c r="U64" s="4"/>
      <c r="V64" s="4"/>
      <c r="W64" s="4"/>
      <c r="Y64" s="2"/>
    </row>
    <row r="65" spans="1:25" ht="24.95" hidden="1" customHeight="1">
      <c r="A65" s="19" t="s">
        <v>302</v>
      </c>
      <c r="B65" s="19" t="s">
        <v>419</v>
      </c>
      <c r="C65" s="18">
        <v>1</v>
      </c>
      <c r="D65" s="18" t="s">
        <v>270</v>
      </c>
      <c r="E65" s="20"/>
      <c r="F65" s="20"/>
      <c r="G65" s="20"/>
      <c r="H65" s="20"/>
      <c r="I65" s="19"/>
      <c r="T65" s="4"/>
      <c r="U65" s="4"/>
      <c r="V65" s="4"/>
      <c r="W65" s="4"/>
      <c r="Y65" s="2"/>
    </row>
    <row r="66" spans="1:25" ht="24.95" customHeight="1">
      <c r="A66" s="109" t="s">
        <v>690</v>
      </c>
      <c r="B66" s="109" t="s">
        <v>689</v>
      </c>
      <c r="C66" s="110" t="s">
        <v>657</v>
      </c>
      <c r="D66" s="110" t="s">
        <v>270</v>
      </c>
      <c r="E66" s="111"/>
      <c r="F66" s="111"/>
      <c r="G66" s="111"/>
      <c r="H66" s="111"/>
      <c r="I66" s="109"/>
      <c r="T66" s="4"/>
      <c r="U66" s="4"/>
      <c r="V66" s="4"/>
      <c r="W66" s="4"/>
      <c r="Y66" s="2"/>
    </row>
    <row r="67" spans="1:25" ht="24.95" hidden="1" customHeight="1">
      <c r="A67" s="19" t="s">
        <v>268</v>
      </c>
      <c r="B67" s="19" t="s">
        <v>455</v>
      </c>
      <c r="C67" s="18">
        <v>1</v>
      </c>
      <c r="D67" s="18" t="s">
        <v>270</v>
      </c>
      <c r="E67" s="20"/>
      <c r="F67" s="20"/>
      <c r="G67" s="20"/>
      <c r="H67" s="20"/>
      <c r="I67" s="19"/>
      <c r="T67" s="4"/>
      <c r="U67" s="4"/>
      <c r="V67" s="4"/>
      <c r="W67" s="4"/>
      <c r="Y67" s="2"/>
    </row>
    <row r="68" spans="1:25" ht="24.95" hidden="1" customHeight="1">
      <c r="A68" s="19" t="s">
        <v>349</v>
      </c>
      <c r="B68" s="19" t="s">
        <v>110</v>
      </c>
      <c r="C68" s="18">
        <v>1</v>
      </c>
      <c r="D68" s="18" t="s">
        <v>270</v>
      </c>
      <c r="E68" s="20"/>
      <c r="F68" s="20"/>
      <c r="G68" s="20"/>
      <c r="H68" s="20"/>
      <c r="I68" s="19"/>
      <c r="T68" s="4"/>
      <c r="U68" s="4"/>
      <c r="V68" s="4"/>
      <c r="W68" s="4"/>
      <c r="Y68" s="2"/>
    </row>
    <row r="69" spans="1:25" ht="24.95" hidden="1" customHeight="1">
      <c r="A69" s="19" t="s">
        <v>563</v>
      </c>
      <c r="B69" s="19" t="s">
        <v>148</v>
      </c>
      <c r="C69" s="18">
        <v>1</v>
      </c>
      <c r="D69" s="18" t="s">
        <v>270</v>
      </c>
      <c r="E69" s="20"/>
      <c r="F69" s="20"/>
      <c r="G69" s="20"/>
      <c r="H69" s="20"/>
      <c r="I69" s="19"/>
      <c r="T69" s="4"/>
      <c r="U69" s="4"/>
      <c r="V69" s="4"/>
      <c r="W69" s="4"/>
      <c r="Y69" s="2"/>
    </row>
    <row r="70" spans="1:25" ht="24.95" hidden="1" customHeight="1">
      <c r="A70" s="19" t="s">
        <v>35</v>
      </c>
      <c r="B70" s="19" t="s">
        <v>419</v>
      </c>
      <c r="C70" s="18">
        <v>1</v>
      </c>
      <c r="D70" s="18" t="s">
        <v>270</v>
      </c>
      <c r="E70" s="20"/>
      <c r="F70" s="20"/>
      <c r="G70" s="20"/>
      <c r="H70" s="20"/>
      <c r="I70" s="19"/>
      <c r="T70" s="4"/>
      <c r="U70" s="4"/>
      <c r="V70" s="4"/>
      <c r="W70" s="4"/>
      <c r="Y70" s="2"/>
    </row>
    <row r="71" spans="1:25" ht="24.95" hidden="1" customHeight="1">
      <c r="A71" s="19" t="s">
        <v>438</v>
      </c>
      <c r="B71" s="19" t="s">
        <v>465</v>
      </c>
      <c r="C71" s="18">
        <v>1</v>
      </c>
      <c r="D71" s="18" t="s">
        <v>270</v>
      </c>
      <c r="E71" s="20"/>
      <c r="F71" s="20"/>
      <c r="G71" s="20"/>
      <c r="H71" s="20"/>
      <c r="I71" s="19"/>
      <c r="T71" s="4"/>
      <c r="U71" s="4"/>
      <c r="V71" s="4"/>
      <c r="W71" s="4"/>
      <c r="Y71" s="2"/>
    </row>
    <row r="72" spans="1:25" ht="24.95" hidden="1" customHeight="1">
      <c r="A72" s="19" t="s">
        <v>220</v>
      </c>
      <c r="B72" s="19" t="s">
        <v>277</v>
      </c>
      <c r="C72" s="18">
        <v>1</v>
      </c>
      <c r="D72" s="18" t="s">
        <v>270</v>
      </c>
      <c r="E72" s="20"/>
      <c r="F72" s="20"/>
      <c r="G72" s="20"/>
      <c r="H72" s="20"/>
      <c r="I72" s="19"/>
      <c r="T72" s="4"/>
      <c r="U72" s="4"/>
      <c r="V72" s="4"/>
      <c r="W72" s="4"/>
      <c r="Y72" s="2"/>
    </row>
    <row r="73" spans="1:25" ht="24.95" customHeight="1">
      <c r="A73" s="19" t="s">
        <v>202</v>
      </c>
      <c r="B73" s="19" t="s">
        <v>92</v>
      </c>
      <c r="C73" s="18">
        <v>1</v>
      </c>
      <c r="D73" s="18" t="s">
        <v>270</v>
      </c>
      <c r="E73" s="20"/>
      <c r="F73" s="20"/>
      <c r="G73" s="20"/>
      <c r="H73" s="20"/>
      <c r="I73" s="19"/>
      <c r="T73" s="4"/>
      <c r="U73" s="4"/>
      <c r="V73" s="4"/>
      <c r="W73" s="4"/>
      <c r="Y73" s="2"/>
    </row>
    <row r="74" spans="1:25" ht="24.95" customHeight="1">
      <c r="A74" s="19" t="s">
        <v>260</v>
      </c>
      <c r="B74" s="19" t="s">
        <v>444</v>
      </c>
      <c r="C74" s="18">
        <v>1</v>
      </c>
      <c r="D74" s="18" t="s">
        <v>270</v>
      </c>
      <c r="E74" s="20"/>
      <c r="F74" s="20"/>
      <c r="G74" s="20"/>
      <c r="H74" s="20"/>
      <c r="I74" s="19"/>
      <c r="T74" s="4"/>
      <c r="U74" s="4"/>
      <c r="V74" s="4"/>
      <c r="W74" s="4"/>
      <c r="Y74" s="2"/>
    </row>
    <row r="75" spans="1:25" ht="24.95" customHeight="1">
      <c r="A75" s="19" t="s">
        <v>159</v>
      </c>
      <c r="B75" s="19" t="s">
        <v>465</v>
      </c>
      <c r="C75" s="18">
        <v>1</v>
      </c>
      <c r="D75" s="18" t="s">
        <v>270</v>
      </c>
      <c r="E75" s="20"/>
      <c r="F75" s="20"/>
      <c r="G75" s="20"/>
      <c r="H75" s="20"/>
      <c r="I75" s="19"/>
      <c r="T75" s="4"/>
      <c r="U75" s="4"/>
      <c r="V75" s="4"/>
      <c r="W75" s="4"/>
      <c r="Y75" s="2"/>
    </row>
    <row r="76" spans="1:25" ht="24.95" customHeight="1">
      <c r="A76" s="19" t="s">
        <v>21</v>
      </c>
      <c r="B76" s="19" t="s">
        <v>277</v>
      </c>
      <c r="C76" s="18">
        <v>1</v>
      </c>
      <c r="D76" s="18" t="s">
        <v>270</v>
      </c>
      <c r="E76" s="20"/>
      <c r="F76" s="20"/>
      <c r="G76" s="20"/>
      <c r="H76" s="20"/>
      <c r="I76" s="19"/>
      <c r="T76" s="4"/>
      <c r="U76" s="4"/>
      <c r="V76" s="4"/>
      <c r="W76" s="4"/>
      <c r="Y76" s="2"/>
    </row>
    <row r="77" spans="1:25" ht="24.95" customHeight="1">
      <c r="A77" s="19" t="s">
        <v>229</v>
      </c>
      <c r="B77" s="19" t="s">
        <v>256</v>
      </c>
      <c r="C77" s="18">
        <v>1</v>
      </c>
      <c r="D77" s="18" t="s">
        <v>270</v>
      </c>
      <c r="E77" s="20"/>
      <c r="F77" s="20"/>
      <c r="G77" s="20"/>
      <c r="H77" s="20"/>
      <c r="I77" s="19"/>
      <c r="T77" s="4"/>
      <c r="U77" s="4"/>
      <c r="V77" s="4"/>
      <c r="W77" s="4"/>
      <c r="Y77" s="2"/>
    </row>
    <row r="78" spans="1:25" ht="24.95" customHeight="1">
      <c r="A78" s="19" t="s">
        <v>370</v>
      </c>
      <c r="B78" s="19" t="s">
        <v>434</v>
      </c>
      <c r="C78" s="18">
        <v>1</v>
      </c>
      <c r="D78" s="18" t="s">
        <v>294</v>
      </c>
      <c r="E78" s="20"/>
      <c r="F78" s="84"/>
      <c r="G78" s="20"/>
      <c r="H78" s="20"/>
      <c r="I78" s="19"/>
      <c r="T78" s="4"/>
      <c r="U78" s="4"/>
      <c r="V78" s="4"/>
      <c r="W78" s="4"/>
      <c r="Y78" s="2"/>
    </row>
    <row r="79" spans="1:25" ht="24.95" customHeight="1">
      <c r="A79" s="19" t="s">
        <v>485</v>
      </c>
      <c r="B79" s="19" t="s">
        <v>434</v>
      </c>
      <c r="C79" s="18">
        <v>1</v>
      </c>
      <c r="D79" s="18" t="s">
        <v>294</v>
      </c>
      <c r="E79" s="20"/>
      <c r="F79" s="20"/>
      <c r="G79" s="20"/>
      <c r="H79" s="20"/>
      <c r="I79" s="19"/>
      <c r="T79" s="4"/>
      <c r="U79" s="4"/>
      <c r="V79" s="4"/>
      <c r="W79" s="4"/>
      <c r="Y79" s="2"/>
    </row>
    <row r="80" spans="1:25" ht="24.95" customHeight="1">
      <c r="A80" s="19" t="s">
        <v>116</v>
      </c>
      <c r="B80" s="19" t="s">
        <v>434</v>
      </c>
      <c r="C80" s="18">
        <v>1</v>
      </c>
      <c r="D80" s="18" t="s">
        <v>294</v>
      </c>
      <c r="E80" s="20"/>
      <c r="F80" s="20"/>
      <c r="G80" s="20"/>
      <c r="H80" s="20"/>
      <c r="I80" s="19"/>
      <c r="T80" s="4"/>
      <c r="U80" s="4"/>
      <c r="V80" s="4"/>
      <c r="W80" s="4"/>
      <c r="Y80" s="2"/>
    </row>
    <row r="81" spans="1:25" ht="24.95" customHeight="1">
      <c r="A81" s="19" t="s">
        <v>28</v>
      </c>
      <c r="B81" s="19" t="s">
        <v>434</v>
      </c>
      <c r="C81" s="18">
        <v>1</v>
      </c>
      <c r="D81" s="18" t="s">
        <v>294</v>
      </c>
      <c r="E81" s="20"/>
      <c r="F81" s="20"/>
      <c r="G81" s="20"/>
      <c r="H81" s="20"/>
      <c r="I81" s="19"/>
      <c r="T81" s="4"/>
      <c r="U81" s="4"/>
      <c r="V81" s="4"/>
      <c r="W81" s="4"/>
      <c r="Y81" s="2"/>
    </row>
    <row r="82" spans="1:25" ht="24.95" customHeight="1">
      <c r="A82" s="19" t="s">
        <v>141</v>
      </c>
      <c r="B82" s="19" t="s">
        <v>603</v>
      </c>
      <c r="C82" s="18">
        <v>0</v>
      </c>
      <c r="D82" s="18" t="s">
        <v>294</v>
      </c>
      <c r="E82" s="20"/>
      <c r="F82" s="20"/>
      <c r="G82" s="20"/>
      <c r="H82" s="20"/>
      <c r="I82" s="19"/>
      <c r="T82" s="4"/>
      <c r="U82" s="4"/>
      <c r="V82" s="4"/>
      <c r="W82" s="4"/>
      <c r="Y82" s="2"/>
    </row>
    <row r="83" spans="1:25" ht="24.95" customHeight="1">
      <c r="A83" s="19" t="s">
        <v>158</v>
      </c>
      <c r="B83" s="19" t="s">
        <v>603</v>
      </c>
      <c r="C83" s="18">
        <v>1</v>
      </c>
      <c r="D83" s="18" t="s">
        <v>294</v>
      </c>
      <c r="E83" s="20"/>
      <c r="F83" s="20"/>
      <c r="G83" s="20"/>
      <c r="H83" s="20"/>
      <c r="I83" s="19"/>
      <c r="T83" s="4"/>
      <c r="U83" s="4"/>
      <c r="V83" s="4"/>
      <c r="W83" s="4"/>
      <c r="Y83" s="2"/>
    </row>
    <row r="84" spans="1:25" ht="24.95" customHeight="1">
      <c r="A84" s="19" t="s">
        <v>65</v>
      </c>
      <c r="B84" s="19" t="s">
        <v>603</v>
      </c>
      <c r="C84" s="18">
        <v>1</v>
      </c>
      <c r="D84" s="18" t="s">
        <v>294</v>
      </c>
      <c r="E84" s="20"/>
      <c r="F84" s="20"/>
      <c r="G84" s="20"/>
      <c r="H84" s="20"/>
      <c r="I84" s="19"/>
      <c r="T84" s="4"/>
      <c r="U84" s="4"/>
      <c r="V84" s="4"/>
      <c r="W84" s="4"/>
      <c r="Y84" s="2"/>
    </row>
    <row r="85" spans="1:25" ht="24.95" customHeight="1">
      <c r="A85" s="19" t="s">
        <v>85</v>
      </c>
      <c r="B85" s="19" t="s">
        <v>602</v>
      </c>
      <c r="C85" s="18">
        <v>1</v>
      </c>
      <c r="D85" s="18" t="s">
        <v>380</v>
      </c>
      <c r="E85" s="20"/>
      <c r="F85" s="20"/>
      <c r="G85" s="20"/>
      <c r="H85" s="20"/>
      <c r="I85" s="19"/>
      <c r="T85" s="4"/>
      <c r="U85" s="4"/>
      <c r="V85" s="4"/>
      <c r="W85" s="4"/>
      <c r="Y85" s="2"/>
    </row>
    <row r="86" spans="1:25" ht="24.95" customHeight="1">
      <c r="A86" s="19" t="s">
        <v>497</v>
      </c>
      <c r="B86" s="19" t="s">
        <v>602</v>
      </c>
      <c r="C86" s="18">
        <v>1</v>
      </c>
      <c r="D86" s="18" t="s">
        <v>380</v>
      </c>
      <c r="E86" s="20"/>
      <c r="F86" s="20"/>
      <c r="G86" s="20"/>
      <c r="H86" s="20"/>
      <c r="I86" s="19"/>
      <c r="T86" s="4"/>
      <c r="U86" s="4"/>
      <c r="V86" s="4"/>
      <c r="W86" s="4"/>
      <c r="Y86" s="2"/>
    </row>
    <row r="87" spans="1:25" ht="24.95" customHeight="1">
      <c r="A87" s="19" t="s">
        <v>371</v>
      </c>
      <c r="B87" s="19" t="s">
        <v>447</v>
      </c>
      <c r="C87" s="18">
        <v>1</v>
      </c>
      <c r="D87" s="18" t="s">
        <v>380</v>
      </c>
      <c r="E87" s="20"/>
      <c r="F87" s="20"/>
      <c r="G87" s="20"/>
      <c r="H87" s="20"/>
      <c r="I87" s="19"/>
      <c r="T87" s="4"/>
      <c r="U87" s="4"/>
      <c r="V87" s="4"/>
      <c r="W87" s="4"/>
      <c r="Y87" s="2"/>
    </row>
    <row r="88" spans="1:25" ht="24.95" customHeight="1">
      <c r="A88" s="19" t="s">
        <v>249</v>
      </c>
      <c r="B88" s="19" t="s">
        <v>447</v>
      </c>
      <c r="C88" s="18">
        <v>1</v>
      </c>
      <c r="D88" s="18" t="s">
        <v>380</v>
      </c>
      <c r="E88" s="20"/>
      <c r="F88" s="20"/>
      <c r="G88" s="20"/>
      <c r="H88" s="20"/>
      <c r="I88" s="19"/>
      <c r="T88" s="4"/>
      <c r="U88" s="4"/>
      <c r="V88" s="4"/>
      <c r="W88" s="4"/>
      <c r="Y88" s="2"/>
    </row>
    <row r="89" spans="1:25" ht="24.95" customHeight="1">
      <c r="A89" s="19" t="s">
        <v>312</v>
      </c>
      <c r="B89" s="19" t="s">
        <v>602</v>
      </c>
      <c r="C89" s="18">
        <v>1</v>
      </c>
      <c r="D89" s="18" t="s">
        <v>380</v>
      </c>
      <c r="E89" s="20"/>
      <c r="F89" s="20"/>
      <c r="G89" s="20"/>
      <c r="H89" s="20"/>
      <c r="I89" s="19"/>
      <c r="T89" s="4"/>
      <c r="U89" s="4"/>
      <c r="V89" s="4"/>
      <c r="W89" s="4"/>
      <c r="Y89" s="2"/>
    </row>
    <row r="90" spans="1:25" ht="24.95" customHeight="1">
      <c r="A90" s="19" t="s">
        <v>358</v>
      </c>
      <c r="B90" s="19" t="s">
        <v>602</v>
      </c>
      <c r="C90" s="18">
        <v>1</v>
      </c>
      <c r="D90" s="18" t="s">
        <v>380</v>
      </c>
      <c r="E90" s="20"/>
      <c r="F90" s="20"/>
      <c r="G90" s="20"/>
      <c r="H90" s="20"/>
      <c r="I90" s="19"/>
      <c r="T90" s="4"/>
      <c r="U90" s="4"/>
      <c r="V90" s="4"/>
      <c r="W90" s="4"/>
      <c r="Y90" s="2"/>
    </row>
    <row r="91" spans="1:25" ht="24.95" customHeight="1">
      <c r="A91" s="19" t="s">
        <v>285</v>
      </c>
      <c r="B91" s="19" t="s">
        <v>447</v>
      </c>
      <c r="C91" s="18">
        <v>1</v>
      </c>
      <c r="D91" s="18" t="s">
        <v>380</v>
      </c>
      <c r="E91" s="20"/>
      <c r="F91" s="20"/>
      <c r="G91" s="20"/>
      <c r="H91" s="20"/>
      <c r="I91" s="19"/>
      <c r="T91" s="4"/>
      <c r="U91" s="4"/>
      <c r="V91" s="4"/>
      <c r="W91" s="4"/>
      <c r="Y91" s="2"/>
    </row>
    <row r="92" spans="1:25" ht="24.95" customHeight="1">
      <c r="A92" s="19" t="s">
        <v>325</v>
      </c>
      <c r="B92" s="19" t="s">
        <v>447</v>
      </c>
      <c r="C92" s="18">
        <v>1</v>
      </c>
      <c r="D92" s="18" t="s">
        <v>380</v>
      </c>
      <c r="E92" s="20"/>
      <c r="F92" s="20"/>
      <c r="G92" s="20"/>
      <c r="H92" s="20"/>
      <c r="I92" s="19"/>
      <c r="T92" s="4"/>
      <c r="U92" s="4"/>
      <c r="V92" s="4"/>
      <c r="W92" s="4"/>
      <c r="Y92" s="2"/>
    </row>
    <row r="93" spans="1:25" ht="24.95" customHeight="1">
      <c r="A93" s="19" t="s">
        <v>442</v>
      </c>
      <c r="B93" s="19" t="s">
        <v>316</v>
      </c>
      <c r="C93" s="18">
        <v>1</v>
      </c>
      <c r="D93" s="18" t="s">
        <v>380</v>
      </c>
      <c r="E93" s="20"/>
      <c r="F93" s="20"/>
      <c r="G93" s="20"/>
      <c r="H93" s="20"/>
      <c r="I93" s="19"/>
      <c r="T93" s="4"/>
      <c r="U93" s="4"/>
      <c r="V93" s="4"/>
      <c r="W93" s="4"/>
      <c r="Y93" s="2"/>
    </row>
    <row r="94" spans="1:25" ht="24.95" customHeight="1">
      <c r="A94" s="19" t="s">
        <v>179</v>
      </c>
      <c r="B94" s="19" t="s">
        <v>146</v>
      </c>
      <c r="C94" s="18">
        <v>1</v>
      </c>
      <c r="D94" s="18" t="s">
        <v>380</v>
      </c>
      <c r="E94" s="20"/>
      <c r="F94" s="20"/>
      <c r="G94" s="20"/>
      <c r="H94" s="20"/>
      <c r="I94" s="19"/>
      <c r="T94" s="4"/>
      <c r="U94" s="4"/>
      <c r="V94" s="4"/>
      <c r="W94" s="4"/>
      <c r="Y94" s="2"/>
    </row>
    <row r="95" spans="1:25" ht="24.95" customHeight="1">
      <c r="A95" s="19" t="s">
        <v>521</v>
      </c>
      <c r="B95" s="19" t="s">
        <v>146</v>
      </c>
      <c r="C95" s="18">
        <v>1</v>
      </c>
      <c r="D95" s="18" t="s">
        <v>380</v>
      </c>
      <c r="E95" s="20"/>
      <c r="F95" s="20"/>
      <c r="G95" s="20"/>
      <c r="H95" s="20"/>
      <c r="I95" s="19"/>
      <c r="T95" s="4"/>
      <c r="U95" s="4"/>
      <c r="V95" s="4"/>
      <c r="W95" s="4"/>
      <c r="Y95" s="2"/>
    </row>
    <row r="96" spans="1:25" ht="24.95" customHeight="1">
      <c r="A96" s="19" t="s">
        <v>362</v>
      </c>
      <c r="B96" s="19" t="s">
        <v>76</v>
      </c>
      <c r="C96" s="18">
        <v>1</v>
      </c>
      <c r="D96" s="18" t="s">
        <v>380</v>
      </c>
      <c r="E96" s="20"/>
      <c r="F96" s="20"/>
      <c r="G96" s="20"/>
      <c r="H96" s="20"/>
      <c r="I96" s="19"/>
      <c r="T96" s="4"/>
      <c r="U96" s="4"/>
      <c r="V96" s="4"/>
      <c r="W96" s="4"/>
      <c r="Y96" s="2"/>
    </row>
    <row r="97" spans="1:25" ht="24.95" customHeight="1">
      <c r="A97" s="19" t="s">
        <v>292</v>
      </c>
      <c r="B97" s="19" t="s">
        <v>76</v>
      </c>
      <c r="C97" s="18">
        <v>1</v>
      </c>
      <c r="D97" s="18" t="s">
        <v>380</v>
      </c>
      <c r="E97" s="20"/>
      <c r="F97" s="20"/>
      <c r="G97" s="20"/>
      <c r="H97" s="20"/>
      <c r="I97" s="19"/>
      <c r="T97" s="4"/>
      <c r="U97" s="4"/>
      <c r="V97" s="4"/>
      <c r="W97" s="4"/>
      <c r="Y97" s="2"/>
    </row>
    <row r="98" spans="1:25" ht="24.95" customHeight="1">
      <c r="A98" s="19" t="s">
        <v>40</v>
      </c>
      <c r="B98" s="19" t="s">
        <v>599</v>
      </c>
      <c r="C98" s="18">
        <v>1</v>
      </c>
      <c r="D98" s="18" t="s">
        <v>380</v>
      </c>
      <c r="E98" s="20"/>
      <c r="F98" s="20"/>
      <c r="G98" s="20"/>
      <c r="H98" s="20"/>
      <c r="I98" s="19"/>
      <c r="T98" s="4"/>
      <c r="U98" s="4"/>
      <c r="V98" s="4"/>
      <c r="W98" s="4"/>
      <c r="Y98" s="2"/>
    </row>
    <row r="99" spans="1:25" ht="24.95" customHeight="1">
      <c r="A99" s="19" t="s">
        <v>584</v>
      </c>
      <c r="B99" s="19" t="s">
        <v>599</v>
      </c>
      <c r="C99" s="18">
        <v>1</v>
      </c>
      <c r="D99" s="18" t="s">
        <v>380</v>
      </c>
      <c r="E99" s="20"/>
      <c r="F99" s="20"/>
      <c r="G99" s="20"/>
      <c r="H99" s="20"/>
      <c r="I99" s="19"/>
      <c r="T99" s="4"/>
      <c r="U99" s="4"/>
      <c r="V99" s="4"/>
      <c r="W99" s="4"/>
      <c r="Y99" s="2"/>
    </row>
    <row r="100" spans="1:25" ht="24.95" customHeight="1">
      <c r="A100" s="19" t="s">
        <v>377</v>
      </c>
      <c r="B100" s="19" t="s">
        <v>425</v>
      </c>
      <c r="C100" s="18">
        <v>1</v>
      </c>
      <c r="D100" s="18" t="s">
        <v>108</v>
      </c>
      <c r="E100" s="20"/>
      <c r="F100" s="20"/>
      <c r="G100" s="20"/>
      <c r="H100" s="20"/>
      <c r="I100" s="19"/>
      <c r="T100" s="4"/>
      <c r="U100" s="4"/>
      <c r="V100" s="4"/>
      <c r="W100" s="4"/>
      <c r="Y100" s="2"/>
    </row>
    <row r="101" spans="1:25" ht="24.95" customHeight="1">
      <c r="A101" s="19" t="s">
        <v>197</v>
      </c>
      <c r="B101" s="19" t="s">
        <v>425</v>
      </c>
      <c r="C101" s="18">
        <v>1</v>
      </c>
      <c r="D101" s="18" t="s">
        <v>108</v>
      </c>
      <c r="E101" s="20"/>
      <c r="F101" s="20"/>
      <c r="G101" s="20"/>
      <c r="H101" s="20"/>
      <c r="I101" s="19"/>
      <c r="T101" s="4"/>
      <c r="U101" s="4"/>
      <c r="V101" s="4"/>
      <c r="W101" s="4"/>
      <c r="Y101" s="2"/>
    </row>
    <row r="102" spans="1:25" ht="24.95" customHeight="1">
      <c r="A102" s="19" t="s">
        <v>395</v>
      </c>
      <c r="B102" s="19" t="s">
        <v>20</v>
      </c>
      <c r="C102" s="18">
        <v>1</v>
      </c>
      <c r="D102" s="18" t="s">
        <v>397</v>
      </c>
      <c r="E102" s="20"/>
      <c r="F102" s="20"/>
      <c r="G102" s="20"/>
      <c r="H102" s="20"/>
      <c r="I102" s="19"/>
      <c r="T102" s="4"/>
      <c r="U102" s="4"/>
      <c r="V102" s="4"/>
      <c r="W102" s="4"/>
      <c r="Y102" s="2"/>
    </row>
    <row r="103" spans="1:25" ht="24.95" customHeight="1">
      <c r="A103" s="19" t="s">
        <v>81</v>
      </c>
      <c r="B103" s="19" t="s">
        <v>434</v>
      </c>
      <c r="C103" s="18">
        <v>1</v>
      </c>
      <c r="D103" s="18" t="s">
        <v>390</v>
      </c>
      <c r="E103" s="20"/>
      <c r="F103" s="20"/>
      <c r="G103" s="20"/>
      <c r="H103" s="20"/>
      <c r="I103" s="19"/>
      <c r="T103" s="4"/>
      <c r="U103" s="4"/>
      <c r="V103" s="4"/>
      <c r="W103" s="4"/>
      <c r="Y103" s="2"/>
    </row>
    <row r="104" spans="1:25" ht="24.95" customHeight="1">
      <c r="A104" s="19" t="s">
        <v>263</v>
      </c>
      <c r="B104" s="19" t="s">
        <v>98</v>
      </c>
      <c r="C104" s="18">
        <v>1</v>
      </c>
      <c r="D104" s="18" t="s">
        <v>390</v>
      </c>
      <c r="E104" s="20"/>
      <c r="F104" s="20"/>
      <c r="G104" s="20"/>
      <c r="H104" s="20"/>
      <c r="I104" s="19"/>
      <c r="T104" s="4"/>
      <c r="U104" s="4"/>
      <c r="V104" s="4"/>
      <c r="W104" s="4"/>
      <c r="Y104" s="2"/>
    </row>
    <row r="105" spans="1:25" ht="24.95" customHeight="1">
      <c r="A105" s="19" t="s">
        <v>167</v>
      </c>
      <c r="B105" s="19" t="s">
        <v>19</v>
      </c>
      <c r="C105" s="18">
        <v>1</v>
      </c>
      <c r="D105" s="18" t="s">
        <v>153</v>
      </c>
      <c r="E105" s="20"/>
      <c r="F105" s="20"/>
      <c r="G105" s="20"/>
      <c r="H105" s="20"/>
      <c r="I105" s="19"/>
      <c r="T105" s="4"/>
      <c r="U105" s="4"/>
      <c r="V105" s="4"/>
      <c r="W105" s="4"/>
      <c r="Y105" s="2"/>
    </row>
    <row r="106" spans="1:25" ht="24.95" customHeight="1">
      <c r="A106" s="19" t="s">
        <v>318</v>
      </c>
      <c r="B106" s="19" t="s">
        <v>58</v>
      </c>
      <c r="C106" s="18">
        <v>1</v>
      </c>
      <c r="D106" s="18" t="s">
        <v>153</v>
      </c>
      <c r="E106" s="20"/>
      <c r="F106" s="20"/>
      <c r="G106" s="20"/>
      <c r="H106" s="20"/>
      <c r="I106" s="19"/>
      <c r="T106" s="4"/>
      <c r="U106" s="4"/>
      <c r="V106" s="4"/>
      <c r="W106" s="4"/>
      <c r="Y106" s="2"/>
    </row>
    <row r="107" spans="1:25" ht="24.95" customHeight="1">
      <c r="A107" s="19" t="s">
        <v>217</v>
      </c>
      <c r="B107" s="19" t="s">
        <v>275</v>
      </c>
      <c r="C107" s="18">
        <v>1</v>
      </c>
      <c r="D107" s="18" t="s">
        <v>390</v>
      </c>
      <c r="E107" s="20"/>
      <c r="F107" s="20"/>
      <c r="G107" s="20"/>
      <c r="H107" s="20"/>
      <c r="I107" s="19"/>
      <c r="T107" s="4"/>
      <c r="U107" s="4"/>
      <c r="V107" s="4"/>
      <c r="W107" s="4"/>
      <c r="Y107" s="2"/>
    </row>
    <row r="108" spans="1:25" ht="24.95" customHeight="1">
      <c r="A108" s="19" t="s">
        <v>79</v>
      </c>
      <c r="B108" s="19" t="s">
        <v>149</v>
      </c>
      <c r="C108" s="18">
        <v>1</v>
      </c>
      <c r="D108" s="18" t="s">
        <v>390</v>
      </c>
      <c r="E108" s="20"/>
      <c r="F108" s="20"/>
      <c r="G108" s="20"/>
      <c r="H108" s="20"/>
      <c r="I108" s="19"/>
      <c r="T108" s="4"/>
      <c r="U108" s="4"/>
      <c r="V108" s="4"/>
      <c r="W108" s="4"/>
      <c r="Y108" s="2"/>
    </row>
    <row r="109" spans="1:25" ht="24.95" customHeight="1">
      <c r="A109" s="19" t="s">
        <v>155</v>
      </c>
      <c r="B109" s="19" t="s">
        <v>367</v>
      </c>
      <c r="C109" s="18">
        <v>1</v>
      </c>
      <c r="D109" s="18" t="s">
        <v>390</v>
      </c>
      <c r="E109" s="20"/>
      <c r="F109" s="20"/>
      <c r="G109" s="20"/>
      <c r="H109" s="20"/>
      <c r="I109" s="19"/>
      <c r="T109" s="4"/>
      <c r="U109" s="4"/>
      <c r="V109" s="4"/>
      <c r="W109" s="4"/>
      <c r="Y109" s="2"/>
    </row>
    <row r="110" spans="1:25" ht="24.95" customHeight="1">
      <c r="A110" s="19" t="s">
        <v>196</v>
      </c>
      <c r="B110" s="19" t="s">
        <v>537</v>
      </c>
      <c r="C110" s="18">
        <v>1</v>
      </c>
      <c r="D110" s="18" t="s">
        <v>390</v>
      </c>
      <c r="E110" s="20"/>
      <c r="F110" s="20"/>
      <c r="G110" s="20"/>
      <c r="H110" s="20"/>
      <c r="I110" s="19"/>
      <c r="T110" s="4"/>
      <c r="U110" s="4"/>
      <c r="V110" s="4"/>
      <c r="W110" s="4"/>
      <c r="Y110" s="2"/>
    </row>
    <row r="111" spans="1:25" ht="24.95" customHeight="1">
      <c r="A111" s="19" t="s">
        <v>561</v>
      </c>
      <c r="B111" s="19" t="s">
        <v>46</v>
      </c>
      <c r="C111" s="18">
        <v>1</v>
      </c>
      <c r="D111" s="18" t="s">
        <v>390</v>
      </c>
      <c r="E111" s="20"/>
      <c r="F111" s="20"/>
      <c r="G111" s="20"/>
      <c r="H111" s="20"/>
      <c r="I111" s="19"/>
      <c r="T111" s="4"/>
      <c r="U111" s="4"/>
      <c r="V111" s="4"/>
      <c r="W111" s="4"/>
      <c r="Y111" s="2"/>
    </row>
    <row r="112" spans="1:25" ht="24.95" customHeight="1">
      <c r="A112" s="19" t="s">
        <v>518</v>
      </c>
      <c r="B112" s="19" t="s">
        <v>603</v>
      </c>
      <c r="C112" s="18">
        <v>1</v>
      </c>
      <c r="D112" s="18" t="s">
        <v>390</v>
      </c>
      <c r="E112" s="20"/>
      <c r="F112" s="20"/>
      <c r="G112" s="20"/>
      <c r="H112" s="20"/>
      <c r="I112" s="19"/>
      <c r="T112" s="4"/>
      <c r="U112" s="4"/>
      <c r="V112" s="4"/>
      <c r="W112" s="4"/>
      <c r="Y112" s="2"/>
    </row>
    <row r="113" spans="1:25" ht="24.95" customHeight="1">
      <c r="A113" s="19" t="s">
        <v>194</v>
      </c>
      <c r="B113" s="19" t="s">
        <v>603</v>
      </c>
      <c r="C113" s="18">
        <v>1</v>
      </c>
      <c r="D113" s="18" t="s">
        <v>390</v>
      </c>
      <c r="E113" s="20"/>
      <c r="F113" s="20"/>
      <c r="G113" s="20"/>
      <c r="H113" s="20"/>
      <c r="I113" s="19"/>
      <c r="T113" s="4"/>
      <c r="U113" s="4"/>
      <c r="V113" s="4"/>
      <c r="W113" s="4"/>
      <c r="Y113" s="2"/>
    </row>
    <row r="114" spans="1:25" ht="24.95" customHeight="1">
      <c r="A114" s="19" t="s">
        <v>335</v>
      </c>
      <c r="B114" s="19" t="s">
        <v>207</v>
      </c>
      <c r="C114" s="18">
        <v>1</v>
      </c>
      <c r="D114" s="18" t="s">
        <v>390</v>
      </c>
      <c r="E114" s="20"/>
      <c r="F114" s="20"/>
      <c r="G114" s="20"/>
      <c r="H114" s="20"/>
      <c r="I114" s="19"/>
      <c r="T114" s="4"/>
      <c r="U114" s="4"/>
      <c r="V114" s="4"/>
      <c r="W114" s="4"/>
      <c r="Y114" s="2"/>
    </row>
    <row r="115" spans="1:25" ht="24.95" customHeight="1">
      <c r="A115" s="19" t="s">
        <v>544</v>
      </c>
      <c r="B115" s="19" t="s">
        <v>96</v>
      </c>
      <c r="C115" s="18">
        <v>1</v>
      </c>
      <c r="D115" s="18" t="s">
        <v>390</v>
      </c>
      <c r="E115" s="20"/>
      <c r="F115" s="20"/>
      <c r="G115" s="20"/>
      <c r="H115" s="20"/>
      <c r="I115" s="19"/>
      <c r="T115" s="4"/>
      <c r="U115" s="4"/>
      <c r="V115" s="4"/>
      <c r="W115" s="4"/>
      <c r="Y115" s="2"/>
    </row>
    <row r="116" spans="1:25" ht="24.95" customHeight="1">
      <c r="A116" s="19" t="s">
        <v>342</v>
      </c>
      <c r="B116" s="19" t="s">
        <v>96</v>
      </c>
      <c r="C116" s="18">
        <v>1</v>
      </c>
      <c r="D116" s="18" t="s">
        <v>390</v>
      </c>
      <c r="E116" s="20"/>
      <c r="F116" s="20"/>
      <c r="G116" s="20"/>
      <c r="H116" s="20"/>
      <c r="I116" s="19"/>
      <c r="T116" s="4"/>
      <c r="U116" s="4"/>
      <c r="V116" s="4"/>
      <c r="W116" s="4"/>
      <c r="Y116" s="2"/>
    </row>
    <row r="117" spans="1:25" ht="24.95" customHeight="1">
      <c r="A117" s="19" t="s">
        <v>343</v>
      </c>
      <c r="B117" s="19" t="s">
        <v>307</v>
      </c>
      <c r="C117" s="18">
        <v>1</v>
      </c>
      <c r="D117" s="18" t="s">
        <v>390</v>
      </c>
      <c r="E117" s="20"/>
      <c r="F117" s="20"/>
      <c r="G117" s="20"/>
      <c r="H117" s="20"/>
      <c r="I117" s="19"/>
      <c r="T117" s="4"/>
      <c r="U117" s="4"/>
      <c r="V117" s="4"/>
      <c r="W117" s="4"/>
      <c r="Y117" s="2"/>
    </row>
    <row r="118" spans="1:25" ht="24.95" customHeight="1">
      <c r="A118" s="19" t="s">
        <v>73</v>
      </c>
      <c r="B118" s="19" t="s">
        <v>307</v>
      </c>
      <c r="C118" s="18">
        <v>1</v>
      </c>
      <c r="D118" s="18" t="s">
        <v>390</v>
      </c>
      <c r="E118" s="20"/>
      <c r="F118" s="20"/>
      <c r="G118" s="20"/>
      <c r="H118" s="20"/>
      <c r="I118" s="19"/>
      <c r="T118" s="4"/>
      <c r="U118" s="4"/>
      <c r="V118" s="4"/>
      <c r="W118" s="4"/>
      <c r="Y118" s="2"/>
    </row>
    <row r="119" spans="1:25" ht="24.95" customHeight="1">
      <c r="A119" s="19" t="s">
        <v>374</v>
      </c>
      <c r="B119" s="19" t="s">
        <v>307</v>
      </c>
      <c r="C119" s="18">
        <v>1</v>
      </c>
      <c r="D119" s="18" t="s">
        <v>390</v>
      </c>
      <c r="E119" s="20"/>
      <c r="F119" s="20"/>
      <c r="G119" s="20"/>
      <c r="H119" s="20"/>
      <c r="I119" s="19"/>
      <c r="T119" s="4"/>
      <c r="U119" s="4"/>
      <c r="V119" s="4"/>
      <c r="W119" s="4"/>
      <c r="Y119" s="2"/>
    </row>
    <row r="120" spans="1:25" ht="24.95" customHeight="1">
      <c r="A120" s="19" t="s">
        <v>475</v>
      </c>
      <c r="B120" s="19" t="s">
        <v>559</v>
      </c>
      <c r="C120" s="18">
        <v>1</v>
      </c>
      <c r="D120" s="18" t="s">
        <v>221</v>
      </c>
      <c r="E120" s="20"/>
      <c r="F120" s="20"/>
      <c r="G120" s="20"/>
      <c r="H120" s="20"/>
      <c r="I120" s="19"/>
      <c r="T120" s="4"/>
      <c r="U120" s="4"/>
      <c r="V120" s="4"/>
      <c r="W120" s="4"/>
      <c r="Y120" s="2"/>
    </row>
    <row r="121" spans="1:25" ht="24.95" customHeight="1">
      <c r="A121" s="19" t="s">
        <v>233</v>
      </c>
      <c r="B121" s="19" t="s">
        <v>288</v>
      </c>
      <c r="C121" s="18">
        <v>1</v>
      </c>
      <c r="D121" s="18" t="s">
        <v>221</v>
      </c>
      <c r="E121" s="20"/>
      <c r="F121" s="20"/>
      <c r="G121" s="20"/>
      <c r="H121" s="20"/>
      <c r="I121" s="19"/>
      <c r="T121" s="4"/>
      <c r="U121" s="4"/>
      <c r="V121" s="4"/>
      <c r="W121" s="4"/>
      <c r="Y121" s="2"/>
    </row>
    <row r="122" spans="1:25" ht="24.95" customHeight="1">
      <c r="A122" s="19" t="s">
        <v>136</v>
      </c>
      <c r="B122" s="19" t="s">
        <v>559</v>
      </c>
      <c r="C122" s="18">
        <v>1</v>
      </c>
      <c r="D122" s="18" t="s">
        <v>221</v>
      </c>
      <c r="E122" s="20"/>
      <c r="F122" s="20"/>
      <c r="G122" s="20"/>
      <c r="H122" s="20"/>
      <c r="I122" s="19"/>
      <c r="T122" s="4"/>
      <c r="U122" s="4"/>
      <c r="V122" s="4"/>
      <c r="W122" s="4"/>
      <c r="Y122" s="2"/>
    </row>
    <row r="123" spans="1:25" ht="24.95" customHeight="1">
      <c r="A123" s="19" t="s">
        <v>324</v>
      </c>
      <c r="B123" s="19" t="s">
        <v>288</v>
      </c>
      <c r="C123" s="18">
        <v>1</v>
      </c>
      <c r="D123" s="18" t="s">
        <v>221</v>
      </c>
      <c r="E123" s="20"/>
      <c r="F123" s="20"/>
      <c r="G123" s="20"/>
      <c r="H123" s="20"/>
      <c r="I123" s="19"/>
      <c r="T123" s="4"/>
      <c r="U123" s="4"/>
      <c r="V123" s="4"/>
      <c r="W123" s="4"/>
      <c r="Y123" s="2"/>
    </row>
    <row r="124" spans="1:25" ht="24.95" customHeight="1">
      <c r="A124" s="19" t="s">
        <v>255</v>
      </c>
      <c r="B124" s="19" t="s">
        <v>559</v>
      </c>
      <c r="C124" s="18">
        <v>1</v>
      </c>
      <c r="D124" s="18" t="s">
        <v>221</v>
      </c>
      <c r="E124" s="20"/>
      <c r="F124" s="20"/>
      <c r="G124" s="20"/>
      <c r="H124" s="20"/>
      <c r="I124" s="19"/>
      <c r="T124" s="4"/>
      <c r="U124" s="4"/>
      <c r="V124" s="4"/>
      <c r="W124" s="4"/>
      <c r="Y124" s="2"/>
    </row>
    <row r="125" spans="1:25" ht="24.95" customHeight="1">
      <c r="A125" s="19" t="s">
        <v>191</v>
      </c>
      <c r="B125" s="19" t="s">
        <v>288</v>
      </c>
      <c r="C125" s="18">
        <v>1</v>
      </c>
      <c r="D125" s="18" t="s">
        <v>221</v>
      </c>
      <c r="E125" s="20"/>
      <c r="F125" s="20"/>
      <c r="G125" s="20"/>
      <c r="H125" s="20"/>
      <c r="I125" s="19"/>
      <c r="T125" s="4"/>
      <c r="U125" s="4"/>
      <c r="V125" s="4"/>
      <c r="W125" s="4"/>
      <c r="Y125" s="2"/>
    </row>
    <row r="126" spans="1:25" ht="24.95" customHeight="1">
      <c r="A126" s="19" t="s">
        <v>453</v>
      </c>
      <c r="B126" s="19" t="s">
        <v>391</v>
      </c>
      <c r="C126" s="18">
        <v>1</v>
      </c>
      <c r="D126" s="18" t="s">
        <v>270</v>
      </c>
      <c r="E126" s="20"/>
      <c r="F126" s="20"/>
      <c r="G126" s="20"/>
      <c r="H126" s="20"/>
      <c r="I126" s="19"/>
      <c r="T126" s="4"/>
      <c r="U126" s="4"/>
      <c r="V126" s="4"/>
      <c r="W126" s="4"/>
      <c r="Y126" s="2"/>
    </row>
    <row r="127" spans="1:25" ht="24.95" customHeight="1">
      <c r="A127" s="19" t="s">
        <v>512</v>
      </c>
      <c r="B127" s="19" t="s">
        <v>491</v>
      </c>
      <c r="C127" s="18">
        <v>1</v>
      </c>
      <c r="D127" s="18" t="s">
        <v>270</v>
      </c>
      <c r="E127" s="20"/>
      <c r="F127" s="20"/>
      <c r="G127" s="20"/>
      <c r="H127" s="20"/>
      <c r="I127" s="19"/>
      <c r="T127" s="4"/>
      <c r="U127" s="4"/>
      <c r="V127" s="4"/>
      <c r="W127" s="4"/>
      <c r="Y127" s="2"/>
    </row>
    <row r="128" spans="1:25" ht="24.95" customHeight="1">
      <c r="A128" s="19" t="s">
        <v>113</v>
      </c>
      <c r="B128" s="19" t="s">
        <v>579</v>
      </c>
      <c r="C128" s="18">
        <v>1</v>
      </c>
      <c r="D128" s="18" t="s">
        <v>270</v>
      </c>
      <c r="E128" s="20"/>
      <c r="F128" s="20"/>
      <c r="G128" s="20"/>
      <c r="H128" s="20"/>
      <c r="I128" s="19"/>
      <c r="T128" s="4"/>
      <c r="U128" s="4"/>
      <c r="V128" s="4"/>
      <c r="W128" s="4"/>
      <c r="Y128" s="2"/>
    </row>
    <row r="129" spans="1:25" ht="24.95" customHeight="1">
      <c r="A129" s="19" t="s">
        <v>293</v>
      </c>
      <c r="B129" s="19" t="s">
        <v>402</v>
      </c>
      <c r="C129" s="18">
        <v>1</v>
      </c>
      <c r="D129" s="18" t="s">
        <v>270</v>
      </c>
      <c r="E129" s="20"/>
      <c r="F129" s="20"/>
      <c r="G129" s="20"/>
      <c r="H129" s="20"/>
      <c r="I129" s="19"/>
      <c r="T129" s="4"/>
      <c r="U129" s="4"/>
      <c r="V129" s="4"/>
      <c r="W129" s="4"/>
      <c r="Y129" s="2"/>
    </row>
    <row r="130" spans="1:25" ht="24.95" customHeight="1">
      <c r="A130" s="19" t="s">
        <v>366</v>
      </c>
      <c r="B130" s="19" t="s">
        <v>308</v>
      </c>
      <c r="C130" s="18">
        <v>1</v>
      </c>
      <c r="D130" s="18" t="s">
        <v>270</v>
      </c>
      <c r="E130" s="20"/>
      <c r="F130" s="20"/>
      <c r="G130" s="20"/>
      <c r="H130" s="20"/>
      <c r="I130" s="19"/>
      <c r="T130" s="4"/>
      <c r="U130" s="4"/>
      <c r="V130" s="4"/>
      <c r="W130" s="4"/>
      <c r="Y130" s="2"/>
    </row>
    <row r="131" spans="1:25" ht="24.95" customHeight="1">
      <c r="A131" s="19" t="s">
        <v>600</v>
      </c>
      <c r="B131" s="19" t="s">
        <v>603</v>
      </c>
      <c r="C131" s="18">
        <v>1</v>
      </c>
      <c r="D131" s="18" t="s">
        <v>390</v>
      </c>
      <c r="E131" s="20"/>
      <c r="F131" s="20"/>
      <c r="G131" s="20"/>
      <c r="H131" s="20"/>
      <c r="I131" s="19"/>
      <c r="T131" s="4"/>
      <c r="U131" s="4"/>
      <c r="V131" s="4"/>
      <c r="W131" s="4"/>
      <c r="Y131" s="2"/>
    </row>
    <row r="132" spans="1:25" ht="24.95" customHeight="1">
      <c r="A132" s="19" t="s">
        <v>284</v>
      </c>
      <c r="B132" s="19" t="s">
        <v>603</v>
      </c>
      <c r="C132" s="18">
        <v>1</v>
      </c>
      <c r="D132" s="18" t="s">
        <v>390</v>
      </c>
      <c r="E132" s="20"/>
      <c r="F132" s="20"/>
      <c r="G132" s="20"/>
      <c r="H132" s="20"/>
      <c r="I132" s="19"/>
      <c r="T132" s="4"/>
      <c r="U132" s="4"/>
      <c r="V132" s="4"/>
      <c r="W132" s="4"/>
      <c r="Y132" s="2"/>
    </row>
    <row r="133" spans="1:25" ht="24.95" customHeight="1">
      <c r="A133" s="19" t="s">
        <v>510</v>
      </c>
      <c r="B133" s="19" t="s">
        <v>11</v>
      </c>
      <c r="C133" s="18">
        <v>1</v>
      </c>
      <c r="D133" s="18" t="s">
        <v>390</v>
      </c>
      <c r="E133" s="20"/>
      <c r="F133" s="20"/>
      <c r="G133" s="20"/>
      <c r="H133" s="20"/>
      <c r="I133" s="19"/>
      <c r="T133" s="4"/>
      <c r="U133" s="4"/>
      <c r="V133" s="4"/>
      <c r="W133" s="4"/>
      <c r="Y133" s="2"/>
    </row>
    <row r="134" spans="1:25" ht="24.95" customHeight="1">
      <c r="A134" s="19" t="s">
        <v>526</v>
      </c>
      <c r="B134" s="19" t="s">
        <v>211</v>
      </c>
      <c r="C134" s="18">
        <v>1</v>
      </c>
      <c r="D134" s="18" t="s">
        <v>390</v>
      </c>
      <c r="E134" s="20"/>
      <c r="F134" s="20"/>
      <c r="G134" s="20"/>
      <c r="H134" s="20"/>
      <c r="I134" s="19"/>
      <c r="T134" s="4"/>
      <c r="U134" s="4"/>
      <c r="V134" s="4"/>
      <c r="W134" s="4"/>
      <c r="Y134" s="2"/>
    </row>
    <row r="135" spans="1:25" ht="24.95" customHeight="1">
      <c r="A135" s="19" t="s">
        <v>473</v>
      </c>
      <c r="B135" s="19" t="s">
        <v>567</v>
      </c>
      <c r="C135" s="18">
        <v>1</v>
      </c>
      <c r="D135" s="18" t="s">
        <v>390</v>
      </c>
      <c r="E135" s="20"/>
      <c r="F135" s="20"/>
      <c r="G135" s="20"/>
      <c r="H135" s="20"/>
      <c r="I135" s="19"/>
      <c r="T135" s="4"/>
      <c r="U135" s="4"/>
      <c r="V135" s="4"/>
      <c r="W135" s="4"/>
      <c r="Y135" s="2"/>
    </row>
    <row r="136" spans="1:25" ht="24.95" customHeight="1">
      <c r="A136" s="19" t="s">
        <v>478</v>
      </c>
      <c r="B136" s="19" t="s">
        <v>468</v>
      </c>
      <c r="C136" s="18">
        <v>1</v>
      </c>
      <c r="D136" s="18" t="s">
        <v>595</v>
      </c>
      <c r="E136" s="20"/>
      <c r="F136" s="20"/>
      <c r="G136" s="20"/>
      <c r="H136" s="20"/>
      <c r="I136" s="19"/>
      <c r="T136" s="4"/>
      <c r="U136" s="4"/>
      <c r="V136" s="4"/>
      <c r="W136" s="4"/>
      <c r="Y136" s="2"/>
    </row>
    <row r="137" spans="1:25" ht="24.95" customHeight="1">
      <c r="A137" s="19" t="s">
        <v>265</v>
      </c>
      <c r="B137" s="19" t="s">
        <v>286</v>
      </c>
      <c r="C137" s="18">
        <v>1</v>
      </c>
      <c r="D137" s="18" t="s">
        <v>508</v>
      </c>
      <c r="E137" s="20"/>
      <c r="F137" s="20"/>
      <c r="G137" s="20"/>
      <c r="H137" s="20"/>
      <c r="I137" s="19"/>
      <c r="T137" s="4"/>
      <c r="U137" s="4"/>
      <c r="V137" s="4"/>
      <c r="W137" s="4"/>
      <c r="Y137" s="2"/>
    </row>
    <row r="138" spans="1:25" ht="24.95" customHeight="1">
      <c r="A138" s="19" t="s">
        <v>266</v>
      </c>
      <c r="B138" s="19" t="s">
        <v>597</v>
      </c>
      <c r="C138" s="18">
        <v>1</v>
      </c>
      <c r="D138" s="18" t="s">
        <v>508</v>
      </c>
      <c r="E138" s="20"/>
      <c r="F138" s="20"/>
      <c r="G138" s="20"/>
      <c r="H138" s="20"/>
      <c r="I138" s="19"/>
      <c r="T138" s="4"/>
      <c r="U138" s="4"/>
      <c r="V138" s="4"/>
      <c r="W138" s="4"/>
      <c r="Y138" s="2"/>
    </row>
    <row r="139" spans="1:25" ht="24.95" customHeight="1">
      <c r="A139" s="19" t="s">
        <v>337</v>
      </c>
      <c r="B139" s="19" t="s">
        <v>580</v>
      </c>
      <c r="C139" s="18">
        <v>1</v>
      </c>
      <c r="D139" s="18" t="s">
        <v>508</v>
      </c>
      <c r="E139" s="20"/>
      <c r="F139" s="20"/>
      <c r="G139" s="20"/>
      <c r="H139" s="20"/>
      <c r="I139" s="19"/>
      <c r="T139" s="4"/>
      <c r="U139" s="4"/>
      <c r="V139" s="4"/>
      <c r="W139" s="4"/>
      <c r="Y139" s="2"/>
    </row>
    <row r="140" spans="1:25" ht="24.95" customHeight="1">
      <c r="A140" s="19" t="s">
        <v>101</v>
      </c>
      <c r="B140" s="19" t="s">
        <v>306</v>
      </c>
      <c r="C140" s="18">
        <v>1</v>
      </c>
      <c r="D140" s="18" t="s">
        <v>508</v>
      </c>
      <c r="E140" s="20"/>
      <c r="F140" s="20"/>
      <c r="G140" s="20"/>
      <c r="H140" s="20"/>
      <c r="I140" s="19"/>
      <c r="T140" s="4"/>
      <c r="U140" s="4"/>
      <c r="V140" s="4"/>
      <c r="W140" s="4"/>
      <c r="Y140" s="2"/>
    </row>
    <row r="141" spans="1:25" ht="24.95" customHeight="1">
      <c r="A141" s="19" t="s">
        <v>529</v>
      </c>
      <c r="B141" s="19" t="s">
        <v>223</v>
      </c>
      <c r="C141" s="18">
        <v>1</v>
      </c>
      <c r="D141" s="18" t="s">
        <v>508</v>
      </c>
      <c r="E141" s="20"/>
      <c r="F141" s="20"/>
      <c r="G141" s="20"/>
      <c r="H141" s="20"/>
      <c r="I141" s="19"/>
      <c r="T141" s="4"/>
      <c r="U141" s="4"/>
      <c r="V141" s="4"/>
      <c r="W141" s="4"/>
      <c r="Y141" s="2"/>
    </row>
    <row r="142" spans="1:25" ht="24.95" customHeight="1">
      <c r="A142" s="19" t="s">
        <v>45</v>
      </c>
      <c r="B142" s="19" t="s">
        <v>353</v>
      </c>
      <c r="C142" s="18">
        <v>1</v>
      </c>
      <c r="D142" s="18" t="s">
        <v>552</v>
      </c>
      <c r="E142" s="20"/>
      <c r="F142" s="20"/>
      <c r="G142" s="20"/>
      <c r="H142" s="20"/>
      <c r="I142" s="19"/>
      <c r="T142" s="4"/>
      <c r="U142" s="4"/>
      <c r="V142" s="4"/>
      <c r="W142" s="4"/>
      <c r="Y142" s="2"/>
    </row>
    <row r="143" spans="1:25" ht="24.95" customHeight="1">
      <c r="A143" s="19" t="s">
        <v>95</v>
      </c>
      <c r="B143" s="19" t="s">
        <v>587</v>
      </c>
      <c r="C143" s="18">
        <v>1</v>
      </c>
      <c r="D143" s="18" t="s">
        <v>552</v>
      </c>
      <c r="E143" s="20"/>
      <c r="F143" s="20"/>
      <c r="G143" s="20"/>
      <c r="H143" s="20"/>
      <c r="I143" s="19"/>
      <c r="T143" s="4"/>
      <c r="U143" s="4"/>
      <c r="V143" s="4"/>
      <c r="W143" s="4"/>
      <c r="Y143" s="2"/>
    </row>
    <row r="144" spans="1:25" ht="24.95" customHeight="1">
      <c r="A144" s="19" t="s">
        <v>206</v>
      </c>
      <c r="B144" s="19" t="s">
        <v>488</v>
      </c>
      <c r="C144" s="18">
        <v>1</v>
      </c>
      <c r="D144" s="18" t="s">
        <v>552</v>
      </c>
      <c r="E144" s="20"/>
      <c r="F144" s="20"/>
      <c r="G144" s="20"/>
      <c r="H144" s="20"/>
      <c r="I144" s="19"/>
      <c r="T144" s="4"/>
      <c r="U144" s="4"/>
      <c r="V144" s="4"/>
      <c r="W144" s="4"/>
      <c r="Y144" s="2"/>
    </row>
    <row r="145" spans="1:25" ht="24.95" customHeight="1">
      <c r="A145" s="19" t="s">
        <v>347</v>
      </c>
      <c r="B145" s="19" t="s">
        <v>483</v>
      </c>
      <c r="C145" s="18">
        <v>1</v>
      </c>
      <c r="D145" s="18" t="s">
        <v>552</v>
      </c>
      <c r="E145" s="20"/>
      <c r="F145" s="20"/>
      <c r="G145" s="20"/>
      <c r="H145" s="20"/>
      <c r="I145" s="19"/>
      <c r="T145" s="4"/>
      <c r="U145" s="4"/>
      <c r="V145" s="4"/>
      <c r="W145" s="4"/>
      <c r="Y145" s="2"/>
    </row>
    <row r="146" spans="1:25" ht="24.95" customHeight="1">
      <c r="A146" s="19" t="s">
        <v>591</v>
      </c>
      <c r="B146" s="19" t="s">
        <v>209</v>
      </c>
      <c r="C146" s="18">
        <v>1</v>
      </c>
      <c r="D146" s="18" t="s">
        <v>552</v>
      </c>
      <c r="E146" s="20"/>
      <c r="F146" s="20"/>
      <c r="G146" s="20"/>
      <c r="H146" s="20"/>
      <c r="I146" s="19"/>
      <c r="T146" s="4"/>
      <c r="U146" s="4"/>
      <c r="V146" s="4"/>
      <c r="W146" s="4"/>
      <c r="Y146" s="2"/>
    </row>
    <row r="147" spans="1:25" ht="24.95" customHeight="1">
      <c r="A147" s="19" t="s">
        <v>409</v>
      </c>
      <c r="B147" s="19" t="s">
        <v>209</v>
      </c>
      <c r="C147" s="18">
        <v>1</v>
      </c>
      <c r="D147" s="18" t="s">
        <v>552</v>
      </c>
      <c r="E147" s="20"/>
      <c r="F147" s="20"/>
      <c r="G147" s="20"/>
      <c r="H147" s="20"/>
      <c r="I147" s="19"/>
      <c r="T147" s="4"/>
      <c r="U147" s="4"/>
      <c r="V147" s="4"/>
      <c r="W147" s="4"/>
      <c r="Y147" s="2"/>
    </row>
    <row r="148" spans="1:25" ht="24.95" customHeight="1">
      <c r="A148" s="19" t="s">
        <v>53</v>
      </c>
      <c r="B148" s="19" t="s">
        <v>311</v>
      </c>
      <c r="C148" s="18">
        <v>1</v>
      </c>
      <c r="D148" s="18" t="s">
        <v>294</v>
      </c>
      <c r="E148" s="20"/>
      <c r="F148" s="20"/>
      <c r="G148" s="20"/>
      <c r="H148" s="20"/>
      <c r="I148" s="19"/>
      <c r="T148" s="4"/>
      <c r="U148" s="4"/>
      <c r="V148" s="4"/>
      <c r="W148" s="4"/>
      <c r="Y148" s="2"/>
    </row>
    <row r="149" spans="1:25" ht="24.95" customHeight="1">
      <c r="A149" s="19" t="s">
        <v>24</v>
      </c>
      <c r="B149" s="19" t="s">
        <v>376</v>
      </c>
      <c r="C149" s="18">
        <v>1</v>
      </c>
      <c r="D149" s="18" t="s">
        <v>294</v>
      </c>
      <c r="E149" s="20"/>
      <c r="F149" s="20"/>
      <c r="G149" s="20"/>
      <c r="H149" s="20"/>
      <c r="I149" s="19"/>
      <c r="T149" s="4"/>
      <c r="U149" s="4"/>
      <c r="V149" s="4"/>
      <c r="W149" s="4"/>
      <c r="Y149" s="2"/>
    </row>
    <row r="150" spans="1:25" ht="24.95" customHeight="1">
      <c r="A150" s="19" t="s">
        <v>97</v>
      </c>
      <c r="B150" s="19" t="s">
        <v>251</v>
      </c>
      <c r="C150" s="18">
        <v>1</v>
      </c>
      <c r="D150" s="18" t="s">
        <v>408</v>
      </c>
      <c r="E150" s="20"/>
      <c r="F150" s="20"/>
      <c r="G150" s="20"/>
      <c r="H150" s="20"/>
      <c r="I150" s="19"/>
      <c r="T150" s="4"/>
      <c r="U150" s="4"/>
      <c r="V150" s="4"/>
      <c r="W150" s="4"/>
      <c r="Y150" s="2"/>
    </row>
    <row r="151" spans="1:25" ht="24.95" customHeight="1">
      <c r="A151" s="19" t="s">
        <v>166</v>
      </c>
      <c r="B151" s="19" t="s">
        <v>406</v>
      </c>
      <c r="C151" s="18">
        <v>1</v>
      </c>
      <c r="D151" s="18" t="s">
        <v>221</v>
      </c>
      <c r="E151" s="20"/>
      <c r="F151" s="20"/>
      <c r="G151" s="20"/>
      <c r="H151" s="20"/>
      <c r="I151" s="19"/>
      <c r="T151" s="4"/>
      <c r="U151" s="4"/>
      <c r="V151" s="4"/>
      <c r="W151" s="4"/>
      <c r="Y151" s="2"/>
    </row>
    <row r="152" spans="1:25" ht="24.95" customHeight="1">
      <c r="A152" s="19" t="s">
        <v>182</v>
      </c>
      <c r="B152" s="19" t="s">
        <v>603</v>
      </c>
      <c r="C152" s="18">
        <v>1</v>
      </c>
      <c r="D152" s="18" t="s">
        <v>221</v>
      </c>
      <c r="E152" s="20"/>
      <c r="F152" s="20"/>
      <c r="G152" s="20"/>
      <c r="H152" s="20"/>
      <c r="I152" s="19"/>
      <c r="T152" s="4"/>
      <c r="U152" s="4"/>
      <c r="V152" s="4"/>
      <c r="W152" s="4"/>
      <c r="Y152" s="2"/>
    </row>
    <row r="153" spans="1:25" ht="24.95" customHeight="1">
      <c r="A153" s="19" t="s">
        <v>551</v>
      </c>
      <c r="B153" s="19" t="s">
        <v>603</v>
      </c>
      <c r="C153" s="18">
        <v>1</v>
      </c>
      <c r="D153" s="18" t="s">
        <v>221</v>
      </c>
      <c r="E153" s="20"/>
      <c r="F153" s="20"/>
      <c r="G153" s="20"/>
      <c r="H153" s="20"/>
      <c r="I153" s="19"/>
      <c r="T153" s="4"/>
      <c r="U153" s="4"/>
      <c r="V153" s="4"/>
      <c r="W153" s="4"/>
      <c r="Y153" s="2"/>
    </row>
    <row r="154" spans="1:25" ht="24.95" customHeight="1">
      <c r="A154" s="19" t="s">
        <v>378</v>
      </c>
      <c r="B154" s="19" t="s">
        <v>47</v>
      </c>
      <c r="C154" s="18">
        <v>1</v>
      </c>
      <c r="D154" s="18" t="s">
        <v>221</v>
      </c>
      <c r="E154" s="20"/>
      <c r="F154" s="20"/>
      <c r="G154" s="20"/>
      <c r="H154" s="20"/>
      <c r="I154" s="19"/>
      <c r="T154" s="4"/>
      <c r="U154" s="4"/>
      <c r="V154" s="4"/>
      <c r="W154" s="4"/>
      <c r="Y154" s="2"/>
    </row>
    <row r="155" spans="1:25" ht="24.95" customHeight="1">
      <c r="A155" s="19" t="s">
        <v>364</v>
      </c>
      <c r="B155" s="19" t="s">
        <v>208</v>
      </c>
      <c r="C155" s="18">
        <v>1</v>
      </c>
      <c r="D155" s="18" t="s">
        <v>595</v>
      </c>
      <c r="E155" s="20"/>
      <c r="F155" s="20"/>
      <c r="G155" s="20"/>
      <c r="H155" s="20"/>
      <c r="I155" s="19"/>
      <c r="T155" s="4"/>
      <c r="U155" s="4"/>
      <c r="V155" s="4"/>
      <c r="W155" s="4"/>
      <c r="Y155" s="2"/>
    </row>
    <row r="156" spans="1:25" ht="24.95" customHeight="1">
      <c r="A156" s="19" t="s">
        <v>398</v>
      </c>
      <c r="B156" s="19" t="s">
        <v>49</v>
      </c>
      <c r="C156" s="18">
        <v>1</v>
      </c>
      <c r="D156" s="18" t="s">
        <v>595</v>
      </c>
      <c r="E156" s="20"/>
      <c r="F156" s="20"/>
      <c r="G156" s="20"/>
      <c r="H156" s="20"/>
      <c r="I156" s="19"/>
      <c r="T156" s="4"/>
      <c r="U156" s="4"/>
      <c r="V156" s="4"/>
      <c r="W156" s="4"/>
      <c r="Y156" s="2"/>
    </row>
    <row r="157" spans="1:25" ht="24.95" customHeight="1">
      <c r="A157" s="19" t="s">
        <v>363</v>
      </c>
      <c r="B157" s="19" t="s">
        <v>297</v>
      </c>
      <c r="C157" s="18">
        <v>1</v>
      </c>
      <c r="D157" s="18" t="s">
        <v>240</v>
      </c>
      <c r="E157" s="20"/>
      <c r="F157" s="20"/>
      <c r="G157" s="20"/>
      <c r="H157" s="20"/>
      <c r="I157" s="19"/>
      <c r="T157" s="4"/>
      <c r="U157" s="4"/>
      <c r="V157" s="4"/>
      <c r="W157" s="4"/>
      <c r="Y157" s="2"/>
    </row>
    <row r="158" spans="1:25" ht="24.95" customHeight="1">
      <c r="A158" s="19" t="s">
        <v>519</v>
      </c>
      <c r="B158" s="19" t="s">
        <v>454</v>
      </c>
      <c r="C158" s="18">
        <v>1</v>
      </c>
      <c r="D158" s="18" t="s">
        <v>595</v>
      </c>
      <c r="E158" s="20"/>
      <c r="F158" s="20"/>
      <c r="G158" s="20"/>
      <c r="H158" s="20"/>
      <c r="I158" s="19"/>
      <c r="T158" s="4"/>
      <c r="U158" s="4"/>
      <c r="V158" s="4"/>
      <c r="W158" s="4"/>
      <c r="Y158" s="2"/>
    </row>
    <row r="159" spans="1:25" ht="24.95" customHeight="1">
      <c r="A159" s="19" t="s">
        <v>582</v>
      </c>
      <c r="B159" s="19" t="s">
        <v>603</v>
      </c>
      <c r="C159" s="18">
        <v>1</v>
      </c>
      <c r="D159" s="18" t="s">
        <v>270</v>
      </c>
      <c r="E159" s="20"/>
      <c r="F159" s="20"/>
      <c r="G159" s="20"/>
      <c r="H159" s="20"/>
      <c r="I159" s="19"/>
      <c r="T159" s="4"/>
      <c r="U159" s="4"/>
      <c r="V159" s="4"/>
      <c r="W159" s="4"/>
      <c r="Y159" s="2"/>
    </row>
    <row r="160" spans="1:25" ht="24.95" customHeight="1">
      <c r="A160" s="19" t="s">
        <v>345</v>
      </c>
      <c r="B160" s="19" t="s">
        <v>545</v>
      </c>
      <c r="C160" s="18">
        <v>1</v>
      </c>
      <c r="D160" s="18" t="s">
        <v>270</v>
      </c>
      <c r="E160" s="20"/>
      <c r="F160" s="20"/>
      <c r="G160" s="20"/>
      <c r="H160" s="20"/>
      <c r="I160" s="19"/>
      <c r="T160" s="4"/>
      <c r="U160" s="4"/>
      <c r="V160" s="4"/>
      <c r="W160" s="4"/>
      <c r="Y160" s="2"/>
    </row>
    <row r="161" spans="1:25" ht="24.95" customHeight="1">
      <c r="A161" s="19" t="s">
        <v>257</v>
      </c>
      <c r="B161" s="19" t="s">
        <v>603</v>
      </c>
      <c r="C161" s="18">
        <v>1</v>
      </c>
      <c r="D161" s="18" t="s">
        <v>270</v>
      </c>
      <c r="E161" s="20"/>
      <c r="F161" s="20"/>
      <c r="G161" s="20"/>
      <c r="H161" s="20"/>
      <c r="I161" s="19"/>
      <c r="T161" s="4"/>
      <c r="U161" s="4"/>
      <c r="V161" s="4"/>
      <c r="W161" s="4"/>
      <c r="Y161" s="2"/>
    </row>
    <row r="162" spans="1:25" ht="24.95" customHeight="1">
      <c r="A162" s="19" t="s">
        <v>296</v>
      </c>
      <c r="B162" s="19" t="s">
        <v>339</v>
      </c>
      <c r="C162" s="18">
        <v>1</v>
      </c>
      <c r="D162" s="18" t="s">
        <v>270</v>
      </c>
      <c r="E162" s="20"/>
      <c r="F162" s="20"/>
      <c r="G162" s="20"/>
      <c r="H162" s="20"/>
      <c r="I162" s="19"/>
      <c r="T162" s="4"/>
      <c r="U162" s="4"/>
      <c r="V162" s="4"/>
      <c r="W162" s="4"/>
      <c r="Y162" s="2"/>
    </row>
    <row r="163" spans="1:25" ht="24.95" customHeight="1">
      <c r="A163" s="19" t="s">
        <v>192</v>
      </c>
      <c r="B163" s="19" t="s">
        <v>603</v>
      </c>
      <c r="C163" s="18">
        <v>1</v>
      </c>
      <c r="D163" s="18" t="s">
        <v>270</v>
      </c>
      <c r="E163" s="20"/>
      <c r="F163" s="20"/>
      <c r="G163" s="20"/>
      <c r="H163" s="20"/>
      <c r="I163" s="19"/>
      <c r="T163" s="4"/>
      <c r="U163" s="4"/>
      <c r="V163" s="4"/>
      <c r="W163" s="4"/>
      <c r="Y163" s="2"/>
    </row>
    <row r="164" spans="1:25" ht="24.95" customHeight="1">
      <c r="A164" s="19" t="s">
        <v>495</v>
      </c>
      <c r="B164" s="19" t="s">
        <v>138</v>
      </c>
      <c r="C164" s="18">
        <v>1</v>
      </c>
      <c r="D164" s="18" t="s">
        <v>270</v>
      </c>
      <c r="E164" s="20"/>
      <c r="F164" s="20"/>
      <c r="G164" s="20"/>
      <c r="H164" s="20"/>
      <c r="I164" s="19"/>
      <c r="T164" s="4"/>
      <c r="U164" s="4"/>
      <c r="V164" s="4"/>
      <c r="W164" s="4"/>
      <c r="Y164" s="2"/>
    </row>
    <row r="165" spans="1:25" ht="24.95" customHeight="1">
      <c r="A165" s="19" t="s">
        <v>516</v>
      </c>
      <c r="B165" s="19" t="s">
        <v>30</v>
      </c>
      <c r="C165" s="18">
        <v>1</v>
      </c>
      <c r="D165" s="18" t="s">
        <v>595</v>
      </c>
      <c r="E165" s="20"/>
      <c r="F165" s="20"/>
      <c r="G165" s="20"/>
      <c r="H165" s="20"/>
      <c r="I165" s="19"/>
      <c r="T165" s="4"/>
      <c r="U165" s="4"/>
      <c r="V165" s="4"/>
      <c r="W165" s="4"/>
      <c r="Y165" s="2"/>
    </row>
    <row r="166" spans="1:25" ht="24.95" customHeight="1">
      <c r="A166" s="19" t="s">
        <v>558</v>
      </c>
      <c r="B166" s="19" t="s">
        <v>487</v>
      </c>
      <c r="C166" s="18">
        <v>1</v>
      </c>
      <c r="D166" s="18" t="s">
        <v>595</v>
      </c>
      <c r="E166" s="20"/>
      <c r="F166" s="20"/>
      <c r="G166" s="20"/>
      <c r="H166" s="20"/>
      <c r="I166" s="19"/>
      <c r="T166" s="4"/>
      <c r="U166" s="4"/>
      <c r="V166" s="4"/>
      <c r="W166" s="4"/>
      <c r="Y166" s="2"/>
    </row>
    <row r="167" spans="1:25" ht="24.95" customHeight="1">
      <c r="A167" s="19" t="s">
        <v>547</v>
      </c>
      <c r="B167" s="19" t="s">
        <v>90</v>
      </c>
      <c r="C167" s="18">
        <v>1</v>
      </c>
      <c r="D167" s="18" t="s">
        <v>595</v>
      </c>
      <c r="E167" s="20"/>
      <c r="F167" s="20"/>
      <c r="G167" s="20"/>
      <c r="H167" s="20"/>
      <c r="I167" s="19"/>
      <c r="T167" s="4"/>
      <c r="U167" s="4"/>
      <c r="V167" s="4"/>
      <c r="W167" s="4"/>
      <c r="Y167" s="2"/>
    </row>
    <row r="168" spans="1:25" ht="24.95" customHeight="1">
      <c r="A168" s="19" t="s">
        <v>384</v>
      </c>
      <c r="B168" s="19" t="s">
        <v>254</v>
      </c>
      <c r="C168" s="18">
        <v>1</v>
      </c>
      <c r="D168" s="18" t="s">
        <v>380</v>
      </c>
      <c r="E168" s="20"/>
      <c r="F168" s="20"/>
      <c r="G168" s="20"/>
      <c r="H168" s="20"/>
      <c r="I168" s="19"/>
      <c r="T168" s="4"/>
      <c r="U168" s="4"/>
      <c r="V168" s="4"/>
      <c r="W168" s="4"/>
      <c r="Y168" s="2"/>
    </row>
    <row r="169" spans="1:25" ht="24.95" customHeight="1">
      <c r="A169" s="19" t="s">
        <v>322</v>
      </c>
      <c r="B169" s="19" t="s">
        <v>355</v>
      </c>
      <c r="C169" s="18">
        <v>1</v>
      </c>
      <c r="D169" s="18" t="s">
        <v>380</v>
      </c>
      <c r="E169" s="20"/>
      <c r="F169" s="20"/>
      <c r="G169" s="20"/>
      <c r="H169" s="20"/>
      <c r="I169" s="19"/>
      <c r="T169" s="4"/>
      <c r="U169" s="4"/>
      <c r="V169" s="4"/>
      <c r="W169" s="4"/>
      <c r="Y169" s="2"/>
    </row>
    <row r="170" spans="1:25" ht="24.95" customHeight="1">
      <c r="A170" s="19" t="s">
        <v>340</v>
      </c>
      <c r="B170" s="19" t="s">
        <v>550</v>
      </c>
      <c r="C170" s="18">
        <v>1</v>
      </c>
      <c r="D170" s="18" t="s">
        <v>380</v>
      </c>
      <c r="E170" s="20"/>
      <c r="F170" s="20"/>
      <c r="G170" s="20"/>
      <c r="H170" s="20"/>
      <c r="I170" s="19"/>
      <c r="T170" s="4"/>
      <c r="U170" s="4"/>
      <c r="V170" s="4"/>
      <c r="W170" s="4"/>
      <c r="Y170" s="2"/>
    </row>
    <row r="171" spans="1:25" ht="24.95" customHeight="1">
      <c r="A171" s="19" t="s">
        <v>163</v>
      </c>
      <c r="B171" s="19" t="s">
        <v>603</v>
      </c>
      <c r="C171" s="18">
        <v>0</v>
      </c>
      <c r="D171" s="18" t="s">
        <v>380</v>
      </c>
      <c r="E171" s="20"/>
      <c r="F171" s="20"/>
      <c r="G171" s="20"/>
      <c r="H171" s="20"/>
      <c r="I171" s="19"/>
      <c r="T171" s="4"/>
      <c r="U171" s="4"/>
      <c r="V171" s="4"/>
      <c r="W171" s="4"/>
      <c r="Y171" s="2"/>
    </row>
    <row r="172" spans="1:25" ht="24.95" customHeight="1">
      <c r="A172" s="19" t="s">
        <v>134</v>
      </c>
      <c r="B172" s="19" t="s">
        <v>254</v>
      </c>
      <c r="C172" s="18">
        <v>1</v>
      </c>
      <c r="D172" s="18" t="s">
        <v>380</v>
      </c>
      <c r="E172" s="20"/>
      <c r="F172" s="20"/>
      <c r="G172" s="20"/>
      <c r="H172" s="20"/>
      <c r="I172" s="19"/>
      <c r="T172" s="4"/>
      <c r="U172" s="4"/>
      <c r="V172" s="4"/>
      <c r="W172" s="4"/>
      <c r="Y172" s="2"/>
    </row>
    <row r="173" spans="1:25" ht="24.95" customHeight="1">
      <c r="A173" s="19" t="s">
        <v>437</v>
      </c>
      <c r="B173" s="19" t="s">
        <v>355</v>
      </c>
      <c r="C173" s="18">
        <v>1</v>
      </c>
      <c r="D173" s="18" t="s">
        <v>380</v>
      </c>
      <c r="E173" s="20"/>
      <c r="F173" s="20"/>
      <c r="G173" s="20"/>
      <c r="H173" s="20"/>
      <c r="I173" s="19"/>
      <c r="T173" s="4"/>
      <c r="U173" s="4"/>
      <c r="V173" s="4"/>
      <c r="W173" s="4"/>
      <c r="Y173" s="2"/>
    </row>
    <row r="174" spans="1:25" ht="24.95" customHeight="1">
      <c r="A174" s="19" t="s">
        <v>125</v>
      </c>
      <c r="B174" s="19" t="s">
        <v>550</v>
      </c>
      <c r="C174" s="18">
        <v>1</v>
      </c>
      <c r="D174" s="18" t="s">
        <v>380</v>
      </c>
      <c r="E174" s="20"/>
      <c r="F174" s="20"/>
      <c r="G174" s="20"/>
      <c r="H174" s="20"/>
      <c r="I174" s="19"/>
      <c r="T174" s="4"/>
      <c r="U174" s="4"/>
      <c r="V174" s="4"/>
      <c r="W174" s="4"/>
      <c r="Y174" s="2"/>
    </row>
    <row r="175" spans="1:25" ht="24.95" customHeight="1">
      <c r="A175" s="19" t="s">
        <v>492</v>
      </c>
      <c r="B175" s="19" t="s">
        <v>572</v>
      </c>
      <c r="C175" s="18">
        <v>1</v>
      </c>
      <c r="D175" s="18" t="s">
        <v>380</v>
      </c>
      <c r="E175" s="20"/>
      <c r="F175" s="20"/>
      <c r="G175" s="20"/>
      <c r="H175" s="20"/>
      <c r="I175" s="19"/>
      <c r="T175" s="4"/>
      <c r="U175" s="4"/>
      <c r="V175" s="4"/>
      <c r="W175" s="4"/>
      <c r="Y175" s="2"/>
    </row>
    <row r="176" spans="1:25" ht="24.95" customHeight="1">
      <c r="A176" s="19" t="s">
        <v>530</v>
      </c>
      <c r="B176" s="19" t="s">
        <v>254</v>
      </c>
      <c r="C176" s="18">
        <v>1</v>
      </c>
      <c r="D176" s="18" t="s">
        <v>108</v>
      </c>
      <c r="E176" s="20"/>
      <c r="F176" s="20"/>
      <c r="G176" s="20"/>
      <c r="H176" s="20"/>
      <c r="I176" s="19"/>
      <c r="T176" s="4"/>
      <c r="U176" s="4"/>
      <c r="V176" s="4"/>
      <c r="W176" s="4"/>
      <c r="Y176" s="2"/>
    </row>
    <row r="177" spans="1:25" ht="24.95" customHeight="1">
      <c r="A177" s="19" t="s">
        <v>474</v>
      </c>
      <c r="B177" s="19" t="s">
        <v>355</v>
      </c>
      <c r="C177" s="18">
        <v>1</v>
      </c>
      <c r="D177" s="18" t="s">
        <v>108</v>
      </c>
      <c r="E177" s="20"/>
      <c r="F177" s="20"/>
      <c r="G177" s="20"/>
      <c r="H177" s="20"/>
      <c r="I177" s="19"/>
      <c r="T177" s="4"/>
      <c r="U177" s="4"/>
      <c r="V177" s="4"/>
      <c r="W177" s="4"/>
      <c r="Y177" s="2"/>
    </row>
    <row r="178" spans="1:25" ht="24.95" customHeight="1">
      <c r="A178" s="19" t="s">
        <v>13</v>
      </c>
      <c r="B178" s="19" t="s">
        <v>550</v>
      </c>
      <c r="C178" s="18">
        <v>1</v>
      </c>
      <c r="D178" s="18" t="s">
        <v>108</v>
      </c>
      <c r="E178" s="20"/>
      <c r="F178" s="20"/>
      <c r="G178" s="20"/>
      <c r="H178" s="20"/>
      <c r="I178" s="19"/>
      <c r="T178" s="4"/>
      <c r="U178" s="4"/>
      <c r="V178" s="4"/>
      <c r="W178" s="4"/>
      <c r="Y178" s="2"/>
    </row>
    <row r="179" spans="1:25" ht="24.95" customHeight="1">
      <c r="A179" s="19" t="s">
        <v>188</v>
      </c>
      <c r="B179" s="19" t="s">
        <v>254</v>
      </c>
      <c r="C179" s="18">
        <v>1</v>
      </c>
      <c r="D179" s="18" t="s">
        <v>108</v>
      </c>
      <c r="E179" s="20"/>
      <c r="F179" s="20"/>
      <c r="G179" s="20"/>
      <c r="H179" s="20"/>
      <c r="I179" s="19"/>
      <c r="T179" s="4"/>
      <c r="U179" s="4"/>
      <c r="V179" s="4"/>
      <c r="W179" s="4"/>
      <c r="Y179" s="2"/>
    </row>
    <row r="180" spans="1:25" ht="24.95" customHeight="1">
      <c r="A180" s="19" t="s">
        <v>423</v>
      </c>
      <c r="B180" s="19" t="s">
        <v>355</v>
      </c>
      <c r="C180" s="18">
        <v>1</v>
      </c>
      <c r="D180" s="18" t="s">
        <v>108</v>
      </c>
      <c r="E180" s="20"/>
      <c r="F180" s="20"/>
      <c r="G180" s="20"/>
      <c r="H180" s="20"/>
      <c r="I180" s="19"/>
      <c r="T180" s="4"/>
      <c r="U180" s="4"/>
      <c r="V180" s="4"/>
      <c r="W180" s="4"/>
      <c r="Y180" s="2"/>
    </row>
    <row r="181" spans="1:25" ht="24.95" customHeight="1">
      <c r="A181" s="19" t="s">
        <v>494</v>
      </c>
      <c r="B181" s="19" t="s">
        <v>550</v>
      </c>
      <c r="C181" s="18">
        <v>1</v>
      </c>
      <c r="D181" s="18" t="s">
        <v>108</v>
      </c>
      <c r="E181" s="20"/>
      <c r="F181" s="20"/>
      <c r="G181" s="20"/>
      <c r="H181" s="20"/>
      <c r="I181" s="19"/>
      <c r="T181" s="4"/>
      <c r="U181" s="4"/>
      <c r="V181" s="4"/>
      <c r="W181" s="4"/>
      <c r="Y181" s="2"/>
    </row>
    <row r="182" spans="1:25" ht="24.95" customHeight="1">
      <c r="A182" s="19" t="s">
        <v>486</v>
      </c>
      <c r="B182" s="19" t="s">
        <v>361</v>
      </c>
      <c r="C182" s="18">
        <v>1</v>
      </c>
      <c r="D182" s="18" t="s">
        <v>270</v>
      </c>
      <c r="E182" s="20"/>
      <c r="F182" s="20"/>
      <c r="G182" s="20"/>
      <c r="H182" s="20"/>
      <c r="I182" s="19"/>
      <c r="T182" s="4"/>
      <c r="U182" s="4"/>
      <c r="V182" s="4"/>
      <c r="W182" s="4"/>
      <c r="Y182" s="2"/>
    </row>
    <row r="183" spans="1:25" ht="24.95" customHeight="1">
      <c r="A183" s="19" t="s">
        <v>8</v>
      </c>
      <c r="B183" s="19" t="s">
        <v>69</v>
      </c>
      <c r="C183" s="18">
        <v>1</v>
      </c>
      <c r="D183" s="18" t="s">
        <v>270</v>
      </c>
      <c r="E183" s="20"/>
      <c r="F183" s="20"/>
      <c r="G183" s="20"/>
      <c r="H183" s="20"/>
      <c r="I183" s="19"/>
      <c r="T183" s="4"/>
      <c r="U183" s="4"/>
      <c r="V183" s="4"/>
      <c r="W183" s="4"/>
      <c r="Y183" s="2"/>
    </row>
    <row r="184" spans="1:25" ht="24.95" customHeight="1">
      <c r="A184" s="19" t="s">
        <v>283</v>
      </c>
      <c r="B184" s="19" t="s">
        <v>394</v>
      </c>
      <c r="C184" s="18">
        <v>1</v>
      </c>
      <c r="D184" s="18" t="s">
        <v>128</v>
      </c>
      <c r="E184" s="20"/>
      <c r="F184" s="20"/>
      <c r="G184" s="20"/>
      <c r="H184" s="20"/>
      <c r="I184" s="19"/>
      <c r="T184" s="4"/>
      <c r="U184" s="4"/>
      <c r="V184" s="4"/>
      <c r="W184" s="4"/>
      <c r="Y184" s="2"/>
    </row>
    <row r="185" spans="1:25" ht="24.95" customHeight="1">
      <c r="A185" s="19" t="s">
        <v>3</v>
      </c>
      <c r="B185" s="19" t="s">
        <v>467</v>
      </c>
      <c r="C185" s="18">
        <v>1</v>
      </c>
      <c r="D185" s="18" t="s">
        <v>128</v>
      </c>
      <c r="E185" s="20"/>
      <c r="F185" s="20"/>
      <c r="G185" s="20"/>
      <c r="H185" s="20"/>
      <c r="I185" s="19"/>
      <c r="T185" s="4"/>
      <c r="U185" s="4"/>
      <c r="V185" s="4"/>
      <c r="W185" s="4"/>
      <c r="Y185" s="2"/>
    </row>
    <row r="186" spans="1:25" ht="24.95" customHeight="1">
      <c r="A186" s="19" t="s">
        <v>281</v>
      </c>
      <c r="B186" s="19" t="s">
        <v>259</v>
      </c>
      <c r="C186" s="18">
        <v>1</v>
      </c>
      <c r="D186" s="18" t="s">
        <v>128</v>
      </c>
      <c r="E186" s="20"/>
      <c r="F186" s="20"/>
      <c r="G186" s="20"/>
      <c r="H186" s="20"/>
      <c r="I186" s="19"/>
      <c r="T186" s="4"/>
      <c r="U186" s="4"/>
      <c r="V186" s="4"/>
      <c r="W186" s="4"/>
      <c r="Y186" s="2"/>
    </row>
    <row r="187" spans="1:25" ht="24.95" customHeight="1">
      <c r="A187" s="19" t="s">
        <v>89</v>
      </c>
      <c r="B187" s="19" t="s">
        <v>323</v>
      </c>
      <c r="C187" s="18">
        <v>1</v>
      </c>
      <c r="D187" s="18" t="s">
        <v>128</v>
      </c>
      <c r="E187" s="20"/>
      <c r="F187" s="20"/>
      <c r="G187" s="20"/>
      <c r="H187" s="20"/>
      <c r="I187" s="19"/>
      <c r="T187" s="4"/>
      <c r="U187" s="4"/>
      <c r="V187" s="4"/>
      <c r="W187" s="4"/>
      <c r="Y187" s="2"/>
    </row>
    <row r="188" spans="1:25" ht="24.95" customHeight="1">
      <c r="A188" s="19" t="s">
        <v>190</v>
      </c>
      <c r="B188" s="19" t="s">
        <v>245</v>
      </c>
      <c r="C188" s="18">
        <v>1</v>
      </c>
      <c r="D188" s="18" t="s">
        <v>128</v>
      </c>
      <c r="E188" s="20"/>
      <c r="F188" s="20"/>
      <c r="G188" s="20"/>
      <c r="H188" s="20"/>
      <c r="I188" s="19"/>
      <c r="T188" s="4"/>
      <c r="U188" s="4"/>
      <c r="V188" s="4"/>
      <c r="W188" s="4"/>
      <c r="Y188" s="2"/>
    </row>
    <row r="189" spans="1:25" ht="24.95" customHeight="1">
      <c r="A189" s="19" t="s">
        <v>460</v>
      </c>
      <c r="B189" s="19" t="s">
        <v>401</v>
      </c>
      <c r="C189" s="18">
        <v>1</v>
      </c>
      <c r="D189" s="18" t="s">
        <v>128</v>
      </c>
      <c r="E189" s="20"/>
      <c r="F189" s="20"/>
      <c r="G189" s="20"/>
      <c r="H189" s="20"/>
      <c r="I189" s="19"/>
      <c r="T189" s="4"/>
      <c r="U189" s="4"/>
      <c r="V189" s="4"/>
      <c r="W189" s="4"/>
      <c r="Y189" s="2"/>
    </row>
    <row r="190" spans="1:25" ht="24.95" customHeight="1">
      <c r="A190" s="19" t="s">
        <v>496</v>
      </c>
      <c r="B190" s="19" t="s">
        <v>505</v>
      </c>
      <c r="C190" s="18">
        <v>1</v>
      </c>
      <c r="D190" s="18" t="s">
        <v>128</v>
      </c>
      <c r="E190" s="20"/>
      <c r="F190" s="20"/>
      <c r="G190" s="20"/>
      <c r="H190" s="20"/>
      <c r="I190" s="19"/>
      <c r="T190" s="4"/>
      <c r="U190" s="4"/>
      <c r="V190" s="4"/>
      <c r="W190" s="4"/>
      <c r="Y190" s="2"/>
    </row>
    <row r="191" spans="1:25" ht="24.95" customHeight="1">
      <c r="A191" s="19" t="s">
        <v>242</v>
      </c>
      <c r="B191" s="19" t="s">
        <v>56</v>
      </c>
      <c r="C191" s="18">
        <v>1</v>
      </c>
      <c r="D191" s="18" t="s">
        <v>128</v>
      </c>
      <c r="E191" s="20"/>
      <c r="F191" s="20"/>
      <c r="G191" s="20"/>
      <c r="H191" s="20"/>
      <c r="I191" s="19"/>
      <c r="T191" s="4"/>
      <c r="U191" s="4"/>
      <c r="V191" s="4"/>
      <c r="W191" s="4"/>
      <c r="Y191" s="2"/>
    </row>
    <row r="192" spans="1:25" ht="24.95" customHeight="1">
      <c r="A192" s="19" t="s">
        <v>120</v>
      </c>
      <c r="B192" s="19" t="s">
        <v>276</v>
      </c>
      <c r="C192" s="18">
        <v>1</v>
      </c>
      <c r="D192" s="18" t="s">
        <v>128</v>
      </c>
      <c r="E192" s="20"/>
      <c r="F192" s="20"/>
      <c r="G192" s="20"/>
      <c r="H192" s="20"/>
      <c r="I192" s="19"/>
      <c r="T192" s="4"/>
      <c r="U192" s="4"/>
      <c r="V192" s="4"/>
      <c r="W192" s="4"/>
      <c r="Y192" s="2"/>
    </row>
    <row r="193" spans="1:25" ht="24.95" customHeight="1">
      <c r="A193" s="19" t="s">
        <v>462</v>
      </c>
      <c r="B193" s="19" t="s">
        <v>532</v>
      </c>
      <c r="C193" s="18">
        <v>1</v>
      </c>
      <c r="D193" s="18" t="s">
        <v>128</v>
      </c>
      <c r="E193" s="20"/>
      <c r="F193" s="20"/>
      <c r="G193" s="20"/>
      <c r="H193" s="20"/>
      <c r="I193" s="19"/>
      <c r="T193" s="4"/>
      <c r="U193" s="4"/>
      <c r="V193" s="4"/>
      <c r="W193" s="4"/>
      <c r="Y193" s="2"/>
    </row>
    <row r="194" spans="1:25" ht="24.95" customHeight="1">
      <c r="A194" s="19" t="s">
        <v>431</v>
      </c>
      <c r="B194" s="19" t="s">
        <v>577</v>
      </c>
      <c r="C194" s="18">
        <v>1</v>
      </c>
      <c r="D194" s="18" t="s">
        <v>128</v>
      </c>
      <c r="E194" s="20"/>
      <c r="F194" s="20"/>
      <c r="G194" s="20"/>
      <c r="H194" s="20"/>
      <c r="I194" s="19"/>
      <c r="T194" s="4"/>
      <c r="U194" s="4"/>
      <c r="V194" s="4"/>
      <c r="W194" s="4"/>
      <c r="Y194" s="2"/>
    </row>
    <row r="195" spans="1:25" ht="24.95" customHeight="1">
      <c r="A195" s="19" t="s">
        <v>527</v>
      </c>
      <c r="B195" s="19" t="s">
        <v>321</v>
      </c>
      <c r="C195" s="18">
        <v>1</v>
      </c>
      <c r="D195" s="18" t="s">
        <v>128</v>
      </c>
      <c r="E195" s="20"/>
      <c r="F195" s="20"/>
      <c r="G195" s="20"/>
      <c r="H195" s="20"/>
      <c r="I195" s="19"/>
      <c r="T195" s="4"/>
      <c r="U195" s="4"/>
      <c r="V195" s="4"/>
      <c r="W195" s="4"/>
      <c r="Y195" s="2"/>
    </row>
    <row r="196" spans="1:25" ht="24.95" customHeight="1">
      <c r="A196" s="19" t="s">
        <v>436</v>
      </c>
      <c r="B196" s="19" t="s">
        <v>183</v>
      </c>
      <c r="C196" s="18">
        <v>1</v>
      </c>
      <c r="D196" s="18" t="s">
        <v>128</v>
      </c>
      <c r="E196" s="20"/>
      <c r="F196" s="20"/>
      <c r="G196" s="20"/>
      <c r="H196" s="20"/>
      <c r="I196" s="19"/>
      <c r="T196" s="4"/>
      <c r="U196" s="4"/>
      <c r="V196" s="4"/>
      <c r="W196" s="4"/>
      <c r="Y196" s="2"/>
    </row>
    <row r="197" spans="1:25" ht="24.95" customHeight="1">
      <c r="A197" s="19" t="s">
        <v>218</v>
      </c>
      <c r="B197" s="19" t="s">
        <v>160</v>
      </c>
      <c r="C197" s="18">
        <v>1</v>
      </c>
      <c r="D197" s="18" t="s">
        <v>128</v>
      </c>
      <c r="E197" s="20"/>
      <c r="F197" s="20"/>
      <c r="G197" s="20"/>
      <c r="H197" s="20"/>
      <c r="I197" s="19"/>
      <c r="T197" s="4"/>
      <c r="U197" s="4"/>
      <c r="V197" s="4"/>
      <c r="W197" s="4"/>
      <c r="Y197" s="2"/>
    </row>
    <row r="198" spans="1:25" ht="24.95" customHeight="1">
      <c r="A198" s="19" t="s">
        <v>147</v>
      </c>
      <c r="B198" s="19" t="s">
        <v>354</v>
      </c>
      <c r="C198" s="18">
        <v>1</v>
      </c>
      <c r="D198" s="18" t="s">
        <v>128</v>
      </c>
      <c r="E198" s="20"/>
      <c r="F198" s="20"/>
      <c r="G198" s="20"/>
      <c r="H198" s="20"/>
      <c r="I198" s="19"/>
      <c r="T198" s="4"/>
      <c r="U198" s="4"/>
      <c r="V198" s="4"/>
      <c r="W198" s="4"/>
      <c r="Y198" s="2"/>
    </row>
    <row r="199" spans="1:25" ht="24.95" customHeight="1">
      <c r="A199" s="19" t="s">
        <v>14</v>
      </c>
      <c r="B199" s="19" t="s">
        <v>189</v>
      </c>
      <c r="C199" s="18">
        <v>1</v>
      </c>
      <c r="D199" s="18" t="s">
        <v>380</v>
      </c>
      <c r="E199" s="20"/>
      <c r="F199" s="20"/>
      <c r="G199" s="20"/>
      <c r="H199" s="20"/>
      <c r="I199" s="19"/>
      <c r="T199" s="4"/>
      <c r="U199" s="4"/>
      <c r="V199" s="4"/>
      <c r="W199" s="4"/>
      <c r="Y199" s="2"/>
    </row>
    <row r="200" spans="1:25" ht="24.95" customHeight="1">
      <c r="A200" s="19" t="s">
        <v>479</v>
      </c>
      <c r="B200" s="19" t="s">
        <v>186</v>
      </c>
      <c r="C200" s="18">
        <v>1</v>
      </c>
      <c r="D200" s="18" t="s">
        <v>380</v>
      </c>
      <c r="E200" s="20"/>
      <c r="F200" s="20"/>
      <c r="G200" s="20"/>
      <c r="H200" s="20"/>
      <c r="I200" s="19"/>
      <c r="T200" s="4"/>
      <c r="U200" s="4"/>
      <c r="V200" s="4"/>
      <c r="W200" s="4"/>
      <c r="Y200" s="2"/>
    </row>
    <row r="201" spans="1:25" ht="24.95" customHeight="1">
      <c r="A201" s="19" t="s">
        <v>334</v>
      </c>
      <c r="B201" s="19" t="s">
        <v>299</v>
      </c>
      <c r="C201" s="18">
        <v>1</v>
      </c>
      <c r="D201" s="18" t="s">
        <v>380</v>
      </c>
      <c r="E201" s="20"/>
      <c r="F201" s="20"/>
      <c r="G201" s="20"/>
      <c r="H201" s="20"/>
      <c r="I201" s="19"/>
      <c r="T201" s="4"/>
      <c r="U201" s="4"/>
      <c r="V201" s="4"/>
      <c r="W201" s="4"/>
      <c r="Y201" s="2"/>
    </row>
    <row r="202" spans="1:25" ht="24.95" customHeight="1">
      <c r="A202" s="19" t="s">
        <v>180</v>
      </c>
      <c r="B202" s="19" t="s">
        <v>484</v>
      </c>
      <c r="C202" s="18">
        <v>1</v>
      </c>
      <c r="D202" s="18" t="s">
        <v>380</v>
      </c>
      <c r="E202" s="20"/>
      <c r="F202" s="20"/>
      <c r="G202" s="20"/>
      <c r="H202" s="20"/>
      <c r="I202" s="19"/>
      <c r="T202" s="4"/>
      <c r="U202" s="4"/>
      <c r="V202" s="4"/>
      <c r="W202" s="4"/>
      <c r="Y202" s="2"/>
    </row>
    <row r="203" spans="1:25" ht="24.95" customHeight="1">
      <c r="A203" s="19" t="s">
        <v>12</v>
      </c>
      <c r="B203" s="19" t="s">
        <v>522</v>
      </c>
      <c r="C203" s="18">
        <v>1</v>
      </c>
      <c r="D203" s="18" t="s">
        <v>380</v>
      </c>
      <c r="E203" s="20"/>
      <c r="F203" s="20"/>
      <c r="G203" s="20"/>
      <c r="H203" s="20"/>
      <c r="I203" s="19"/>
      <c r="T203" s="4"/>
      <c r="U203" s="4"/>
      <c r="V203" s="4"/>
      <c r="W203" s="4"/>
      <c r="Y203" s="2"/>
    </row>
    <row r="204" spans="1:25" ht="24.95" customHeight="1">
      <c r="A204" s="19" t="s">
        <v>476</v>
      </c>
      <c r="B204" s="19" t="s">
        <v>538</v>
      </c>
      <c r="C204" s="18">
        <v>1</v>
      </c>
      <c r="D204" s="18" t="s">
        <v>380</v>
      </c>
      <c r="E204" s="20"/>
      <c r="F204" s="20"/>
      <c r="G204" s="20"/>
      <c r="H204" s="20"/>
      <c r="I204" s="19"/>
      <c r="T204" s="4"/>
      <c r="U204" s="4"/>
      <c r="V204" s="4"/>
      <c r="W204" s="4"/>
      <c r="Y204" s="2"/>
    </row>
    <row r="205" spans="1:25" ht="24.95" customHeight="1">
      <c r="A205" s="19" t="s">
        <v>332</v>
      </c>
      <c r="B205" s="19" t="s">
        <v>555</v>
      </c>
      <c r="C205" s="18">
        <v>1</v>
      </c>
      <c r="D205" s="18" t="s">
        <v>380</v>
      </c>
      <c r="E205" s="20"/>
      <c r="F205" s="20"/>
      <c r="G205" s="20"/>
      <c r="H205" s="20"/>
      <c r="I205" s="19"/>
      <c r="T205" s="4"/>
      <c r="U205" s="4"/>
      <c r="V205" s="4"/>
      <c r="W205" s="4"/>
      <c r="Y205" s="2"/>
    </row>
    <row r="206" spans="1:25" ht="24.95" customHeight="1">
      <c r="A206" s="19" t="s">
        <v>178</v>
      </c>
      <c r="B206" s="19" t="s">
        <v>356</v>
      </c>
      <c r="C206" s="18">
        <v>1</v>
      </c>
      <c r="D206" s="18" t="s">
        <v>380</v>
      </c>
      <c r="E206" s="20"/>
      <c r="F206" s="20"/>
      <c r="G206" s="20"/>
      <c r="H206" s="20"/>
      <c r="I206" s="19"/>
      <c r="T206" s="4"/>
      <c r="U206" s="4"/>
      <c r="V206" s="4"/>
      <c r="W206" s="4"/>
      <c r="Y206" s="2"/>
    </row>
    <row r="207" spans="1:25" ht="24.95" customHeight="1">
      <c r="A207" s="19" t="s">
        <v>575</v>
      </c>
      <c r="B207" s="19" t="s">
        <v>392</v>
      </c>
      <c r="C207" s="18">
        <v>1</v>
      </c>
      <c r="D207" s="18" t="s">
        <v>380</v>
      </c>
      <c r="E207" s="20"/>
      <c r="F207" s="20"/>
      <c r="G207" s="20"/>
      <c r="H207" s="20"/>
      <c r="I207" s="19"/>
      <c r="T207" s="4"/>
      <c r="U207" s="4"/>
      <c r="V207" s="4"/>
      <c r="W207" s="4"/>
      <c r="Y207" s="2"/>
    </row>
    <row r="208" spans="1:25" ht="24.95" customHeight="1">
      <c r="A208" s="19" t="s">
        <v>122</v>
      </c>
      <c r="B208" s="19" t="s">
        <v>143</v>
      </c>
      <c r="C208" s="18">
        <v>1</v>
      </c>
      <c r="D208" s="18" t="s">
        <v>380</v>
      </c>
      <c r="E208" s="20"/>
      <c r="F208" s="20"/>
      <c r="G208" s="20"/>
      <c r="H208" s="20"/>
      <c r="I208" s="19"/>
      <c r="T208" s="4"/>
      <c r="U208" s="4"/>
      <c r="V208" s="4"/>
      <c r="W208" s="4"/>
      <c r="Y208" s="2"/>
    </row>
    <row r="209" spans="1:25" ht="24.95" customHeight="1">
      <c r="A209" s="19" t="s">
        <v>450</v>
      </c>
      <c r="B209" s="19" t="s">
        <v>603</v>
      </c>
      <c r="C209" s="18">
        <v>1</v>
      </c>
      <c r="D209" s="18" t="s">
        <v>380</v>
      </c>
      <c r="E209" s="20"/>
      <c r="F209" s="20"/>
      <c r="G209" s="20"/>
      <c r="H209" s="20"/>
      <c r="I209" s="19"/>
      <c r="T209" s="4"/>
      <c r="U209" s="4"/>
      <c r="V209" s="4"/>
      <c r="W209" s="4"/>
      <c r="Y209" s="2"/>
    </row>
    <row r="210" spans="1:25" ht="24.95" customHeight="1">
      <c r="A210" s="19" t="s">
        <v>319</v>
      </c>
      <c r="B210" s="19" t="s">
        <v>309</v>
      </c>
      <c r="C210" s="18">
        <v>1</v>
      </c>
      <c r="D210" s="18" t="s">
        <v>270</v>
      </c>
      <c r="E210" s="20"/>
      <c r="F210" s="20"/>
      <c r="G210" s="20"/>
      <c r="H210" s="20"/>
      <c r="I210" s="19"/>
      <c r="T210" s="4"/>
      <c r="U210" s="4"/>
      <c r="V210" s="4"/>
      <c r="W210" s="4"/>
      <c r="Y210" s="2"/>
    </row>
    <row r="211" spans="1:25" ht="24.95" customHeight="1">
      <c r="A211" s="19" t="s">
        <v>57</v>
      </c>
      <c r="B211" s="19" t="s">
        <v>172</v>
      </c>
      <c r="C211" s="18">
        <v>1</v>
      </c>
      <c r="D211" s="18" t="s">
        <v>270</v>
      </c>
      <c r="E211" s="20"/>
      <c r="F211" s="20"/>
      <c r="G211" s="20"/>
      <c r="H211" s="20"/>
      <c r="I211" s="19"/>
      <c r="T211" s="4"/>
      <c r="U211" s="4"/>
      <c r="V211" s="4"/>
      <c r="W211" s="4"/>
      <c r="Y211" s="2"/>
    </row>
    <row r="212" spans="1:25" ht="24.95" customHeight="1">
      <c r="A212" s="19" t="s">
        <v>458</v>
      </c>
      <c r="B212" s="19" t="s">
        <v>156</v>
      </c>
      <c r="C212" s="18">
        <v>1</v>
      </c>
      <c r="D212" s="18" t="s">
        <v>270</v>
      </c>
      <c r="E212" s="20"/>
      <c r="F212" s="20"/>
      <c r="G212" s="20"/>
      <c r="H212" s="20"/>
      <c r="I212" s="19"/>
      <c r="T212" s="4"/>
      <c r="U212" s="4"/>
      <c r="V212" s="4"/>
      <c r="W212" s="4"/>
      <c r="Y212" s="2"/>
    </row>
    <row r="213" spans="1:25" ht="24.95" customHeight="1">
      <c r="A213" s="19" t="s">
        <v>139</v>
      </c>
      <c r="B213" s="19" t="s">
        <v>309</v>
      </c>
      <c r="C213" s="18">
        <v>1</v>
      </c>
      <c r="D213" s="18" t="s">
        <v>270</v>
      </c>
      <c r="E213" s="20"/>
      <c r="F213" s="20"/>
      <c r="G213" s="20"/>
      <c r="H213" s="20"/>
      <c r="I213" s="19"/>
      <c r="T213" s="4"/>
      <c r="U213" s="4"/>
      <c r="V213" s="4"/>
      <c r="W213" s="4"/>
      <c r="Y213" s="2"/>
    </row>
    <row r="214" spans="1:25" ht="24.95" customHeight="1">
      <c r="A214" s="19" t="s">
        <v>387</v>
      </c>
      <c r="B214" s="19" t="s">
        <v>172</v>
      </c>
      <c r="C214" s="18">
        <v>1</v>
      </c>
      <c r="D214" s="18" t="s">
        <v>270</v>
      </c>
      <c r="E214" s="20"/>
      <c r="F214" s="20"/>
      <c r="G214" s="20"/>
      <c r="H214" s="20"/>
      <c r="I214" s="19"/>
      <c r="T214" s="4"/>
      <c r="U214" s="4"/>
      <c r="V214" s="4"/>
      <c r="W214" s="4"/>
      <c r="Y214" s="2"/>
    </row>
    <row r="215" spans="1:25" ht="24.95" customHeight="1">
      <c r="A215" s="19" t="s">
        <v>231</v>
      </c>
      <c r="B215" s="19" t="s">
        <v>156</v>
      </c>
      <c r="C215" s="18">
        <v>1</v>
      </c>
      <c r="D215" s="18" t="s">
        <v>270</v>
      </c>
      <c r="E215" s="20"/>
      <c r="F215" s="20"/>
      <c r="G215" s="20"/>
      <c r="H215" s="20"/>
      <c r="I215" s="19"/>
      <c r="T215" s="4"/>
      <c r="U215" s="4"/>
      <c r="V215" s="4"/>
      <c r="W215" s="4"/>
      <c r="Y215" s="2"/>
    </row>
    <row r="216" spans="1:25" ht="24.95" customHeight="1">
      <c r="A216" s="55" t="s">
        <v>809</v>
      </c>
      <c r="B216" s="55"/>
      <c r="C216" s="103" t="s">
        <v>657</v>
      </c>
      <c r="D216" s="103" t="s">
        <v>270</v>
      </c>
      <c r="E216" s="104"/>
      <c r="F216" s="104"/>
      <c r="G216" s="104"/>
      <c r="H216" s="104"/>
      <c r="I216" s="55"/>
      <c r="T216" s="4"/>
      <c r="U216" s="4"/>
      <c r="V216" s="4"/>
      <c r="W216" s="4"/>
      <c r="Y216" s="2"/>
    </row>
    <row r="217" spans="1:25" ht="24.95" customHeight="1">
      <c r="A217" s="19" t="s">
        <v>810</v>
      </c>
      <c r="B217" s="19" t="s">
        <v>499</v>
      </c>
      <c r="C217" s="18">
        <v>1</v>
      </c>
      <c r="D217" s="18" t="s">
        <v>270</v>
      </c>
      <c r="E217" s="20"/>
      <c r="F217" s="20"/>
      <c r="G217" s="20"/>
      <c r="H217" s="20"/>
      <c r="I217" s="19"/>
      <c r="T217" s="4"/>
      <c r="U217" s="4"/>
      <c r="V217" s="4"/>
      <c r="W217" s="4"/>
      <c r="Y217" s="2"/>
    </row>
    <row r="218" spans="1:25" ht="24.95" customHeight="1">
      <c r="A218" s="19" t="s">
        <v>811</v>
      </c>
      <c r="B218" s="19" t="s">
        <v>165</v>
      </c>
      <c r="C218" s="18">
        <v>1</v>
      </c>
      <c r="D218" s="18" t="s">
        <v>270</v>
      </c>
      <c r="E218" s="20"/>
      <c r="F218" s="20"/>
      <c r="G218" s="20"/>
      <c r="H218" s="20"/>
      <c r="I218" s="19"/>
      <c r="T218" s="4"/>
      <c r="U218" s="4"/>
      <c r="V218" s="4"/>
      <c r="W218" s="4"/>
      <c r="Y218" s="2"/>
    </row>
    <row r="219" spans="1:25" ht="24.95" customHeight="1">
      <c r="A219" s="19" t="s">
        <v>812</v>
      </c>
      <c r="B219" s="19" t="s">
        <v>227</v>
      </c>
      <c r="C219" s="18">
        <v>1</v>
      </c>
      <c r="D219" s="18" t="s">
        <v>270</v>
      </c>
      <c r="E219" s="20"/>
      <c r="F219" s="20"/>
      <c r="G219" s="20"/>
      <c r="H219" s="20"/>
      <c r="I219" s="19"/>
      <c r="T219" s="4"/>
      <c r="U219" s="4"/>
      <c r="V219" s="4"/>
      <c r="W219" s="4"/>
      <c r="Y219" s="2"/>
    </row>
    <row r="220" spans="1:25" ht="24.95" customHeight="1">
      <c r="A220" s="19" t="s">
        <v>813</v>
      </c>
      <c r="B220" s="19" t="s">
        <v>333</v>
      </c>
      <c r="C220" s="18">
        <v>1</v>
      </c>
      <c r="D220" s="18" t="s">
        <v>270</v>
      </c>
      <c r="E220" s="20"/>
      <c r="F220" s="20"/>
      <c r="G220" s="20"/>
      <c r="H220" s="20"/>
      <c r="I220" s="19"/>
      <c r="T220" s="4"/>
      <c r="U220" s="4"/>
      <c r="V220" s="4"/>
      <c r="W220" s="4"/>
      <c r="Y220" s="2"/>
    </row>
    <row r="221" spans="1:25" ht="24.95" customHeight="1">
      <c r="A221" s="19" t="s">
        <v>814</v>
      </c>
      <c r="B221" s="19" t="s">
        <v>239</v>
      </c>
      <c r="C221" s="18">
        <v>1</v>
      </c>
      <c r="D221" s="18" t="s">
        <v>270</v>
      </c>
      <c r="E221" s="20"/>
      <c r="F221" s="20"/>
      <c r="G221" s="20"/>
      <c r="H221" s="20"/>
      <c r="I221" s="19"/>
      <c r="T221" s="4"/>
      <c r="U221" s="4"/>
      <c r="V221" s="4"/>
      <c r="W221" s="4"/>
      <c r="Y221" s="2"/>
    </row>
    <row r="222" spans="1:25" ht="24.95" customHeight="1">
      <c r="A222" s="19" t="s">
        <v>815</v>
      </c>
      <c r="B222" s="19" t="s">
        <v>499</v>
      </c>
      <c r="C222" s="18">
        <v>1</v>
      </c>
      <c r="D222" s="18" t="s">
        <v>270</v>
      </c>
      <c r="E222" s="20"/>
      <c r="F222" s="20"/>
      <c r="G222" s="20"/>
      <c r="H222" s="20"/>
      <c r="I222" s="19"/>
      <c r="T222" s="4"/>
      <c r="U222" s="4"/>
      <c r="V222" s="4"/>
      <c r="W222" s="4"/>
      <c r="Y222" s="2"/>
    </row>
    <row r="223" spans="1:25" ht="24.95" customHeight="1">
      <c r="A223" s="19" t="s">
        <v>816</v>
      </c>
      <c r="B223" s="19" t="s">
        <v>165</v>
      </c>
      <c r="C223" s="18">
        <v>1</v>
      </c>
      <c r="D223" s="18" t="s">
        <v>270</v>
      </c>
      <c r="E223" s="20"/>
      <c r="F223" s="20"/>
      <c r="G223" s="20"/>
      <c r="H223" s="20"/>
      <c r="I223" s="19"/>
      <c r="T223" s="4"/>
      <c r="U223" s="4"/>
      <c r="V223" s="4"/>
      <c r="W223" s="4"/>
      <c r="Y223" s="2"/>
    </row>
    <row r="224" spans="1:25" ht="24.95" customHeight="1">
      <c r="A224" s="19" t="s">
        <v>817</v>
      </c>
      <c r="B224" s="19" t="s">
        <v>227</v>
      </c>
      <c r="C224" s="18">
        <v>1</v>
      </c>
      <c r="D224" s="18" t="s">
        <v>270</v>
      </c>
      <c r="E224" s="20"/>
      <c r="F224" s="20"/>
      <c r="G224" s="20"/>
      <c r="H224" s="20"/>
      <c r="I224" s="19"/>
      <c r="T224" s="4"/>
      <c r="U224" s="4"/>
      <c r="V224" s="4"/>
      <c r="W224" s="4"/>
      <c r="Y224" s="2"/>
    </row>
    <row r="225" spans="1:25" ht="24.95" customHeight="1">
      <c r="A225" s="19" t="s">
        <v>818</v>
      </c>
      <c r="B225" s="19" t="s">
        <v>333</v>
      </c>
      <c r="C225" s="18">
        <v>1</v>
      </c>
      <c r="D225" s="18" t="s">
        <v>270</v>
      </c>
      <c r="E225" s="20"/>
      <c r="F225" s="20"/>
      <c r="G225" s="20"/>
      <c r="H225" s="20"/>
      <c r="I225" s="19"/>
      <c r="T225" s="4"/>
      <c r="U225" s="4"/>
      <c r="V225" s="4"/>
      <c r="W225" s="4"/>
      <c r="Y225" s="2"/>
    </row>
    <row r="226" spans="1:25" ht="24.95" customHeight="1">
      <c r="A226" s="19" t="s">
        <v>819</v>
      </c>
      <c r="B226" s="19" t="s">
        <v>239</v>
      </c>
      <c r="C226" s="18">
        <v>1</v>
      </c>
      <c r="D226" s="18" t="s">
        <v>270</v>
      </c>
      <c r="E226" s="20"/>
      <c r="F226" s="20"/>
      <c r="G226" s="20"/>
      <c r="H226" s="20"/>
      <c r="I226" s="19"/>
      <c r="T226" s="4"/>
      <c r="U226" s="4"/>
      <c r="V226" s="4"/>
      <c r="W226" s="4"/>
      <c r="Y226" s="2"/>
    </row>
    <row r="227" spans="1:25" s="105" customFormat="1" ht="24.95" customHeight="1">
      <c r="A227" s="55" t="s">
        <v>820</v>
      </c>
      <c r="B227" s="55" t="s">
        <v>603</v>
      </c>
      <c r="C227" s="103">
        <v>1</v>
      </c>
      <c r="D227" s="103" t="s">
        <v>270</v>
      </c>
      <c r="E227" s="104"/>
      <c r="F227" s="104"/>
      <c r="G227" s="104"/>
      <c r="H227" s="104"/>
      <c r="I227" s="55"/>
      <c r="T227" s="106"/>
      <c r="U227" s="106"/>
      <c r="V227" s="106"/>
      <c r="W227" s="106"/>
      <c r="Y227" s="107"/>
    </row>
    <row r="228" spans="1:25" ht="24.95" customHeight="1">
      <c r="A228" s="19" t="s">
        <v>821</v>
      </c>
      <c r="B228" s="19" t="s">
        <v>470</v>
      </c>
      <c r="C228" s="18">
        <v>1</v>
      </c>
      <c r="D228" s="18" t="s">
        <v>397</v>
      </c>
      <c r="E228" s="20"/>
      <c r="F228" s="20"/>
      <c r="G228" s="20"/>
      <c r="H228" s="20"/>
      <c r="I228" s="19"/>
      <c r="T228" s="4"/>
      <c r="U228" s="4"/>
      <c r="V228" s="4"/>
      <c r="W228" s="4"/>
      <c r="Y228" s="2"/>
    </row>
    <row r="229" spans="1:25" ht="24.95" customHeight="1">
      <c r="A229" s="19" t="s">
        <v>822</v>
      </c>
      <c r="B229" s="19" t="s">
        <v>368</v>
      </c>
      <c r="C229" s="18">
        <v>1</v>
      </c>
      <c r="D229" s="18" t="s">
        <v>397</v>
      </c>
      <c r="E229" s="20"/>
      <c r="F229" s="20"/>
      <c r="G229" s="20"/>
      <c r="H229" s="20"/>
      <c r="I229" s="19"/>
      <c r="T229" s="4"/>
      <c r="U229" s="4"/>
      <c r="V229" s="4"/>
      <c r="W229" s="4"/>
      <c r="Y229" s="2"/>
    </row>
    <row r="230" spans="1:25" ht="24.95" customHeight="1">
      <c r="A230" s="19" t="s">
        <v>823</v>
      </c>
      <c r="B230" s="19" t="s">
        <v>99</v>
      </c>
      <c r="C230" s="18">
        <v>1</v>
      </c>
      <c r="D230" s="18" t="s">
        <v>397</v>
      </c>
      <c r="E230" s="20"/>
      <c r="F230" s="84"/>
      <c r="G230" s="20"/>
      <c r="H230" s="20"/>
      <c r="I230" s="19"/>
      <c r="T230" s="4"/>
      <c r="U230" s="4"/>
      <c r="V230" s="4"/>
      <c r="W230" s="4"/>
      <c r="Y230" s="2"/>
    </row>
    <row r="231" spans="1:25" ht="24.95" customHeight="1">
      <c r="A231" s="19" t="s">
        <v>824</v>
      </c>
      <c r="B231" s="19" t="s">
        <v>346</v>
      </c>
      <c r="C231" s="18">
        <v>1</v>
      </c>
      <c r="D231" s="18" t="s">
        <v>397</v>
      </c>
      <c r="E231" s="20"/>
      <c r="F231" s="20"/>
      <c r="G231" s="20"/>
      <c r="H231" s="20"/>
      <c r="I231" s="19"/>
      <c r="T231" s="4"/>
      <c r="U231" s="4"/>
      <c r="V231" s="4"/>
      <c r="W231" s="4"/>
      <c r="Y231" s="2"/>
    </row>
    <row r="232" spans="1:25" ht="24.95" customHeight="1">
      <c r="A232" s="19" t="s">
        <v>825</v>
      </c>
      <c r="B232" s="19" t="s">
        <v>500</v>
      </c>
      <c r="C232" s="18">
        <v>1</v>
      </c>
      <c r="D232" s="18" t="s">
        <v>262</v>
      </c>
      <c r="E232" s="20"/>
      <c r="F232" s="20"/>
      <c r="G232" s="20"/>
      <c r="H232" s="20"/>
      <c r="I232" s="19"/>
      <c r="T232" s="4"/>
      <c r="U232" s="4"/>
      <c r="V232" s="4"/>
      <c r="W232" s="4"/>
      <c r="Y232" s="2"/>
    </row>
    <row r="233" spans="1:25" ht="24.95" customHeight="1">
      <c r="A233" s="19" t="s">
        <v>826</v>
      </c>
      <c r="B233" s="19" t="s">
        <v>500</v>
      </c>
      <c r="C233" s="18">
        <v>1</v>
      </c>
      <c r="D233" s="18" t="s">
        <v>262</v>
      </c>
      <c r="E233" s="20"/>
      <c r="F233" s="20"/>
      <c r="G233" s="20"/>
      <c r="H233" s="20"/>
      <c r="I233" s="19"/>
      <c r="T233" s="4"/>
      <c r="U233" s="4"/>
      <c r="V233" s="4"/>
      <c r="W233" s="4"/>
      <c r="Y233" s="2"/>
    </row>
    <row r="234" spans="1:25" ht="24.95" customHeight="1">
      <c r="A234" s="19" t="s">
        <v>827</v>
      </c>
      <c r="B234" s="19" t="s">
        <v>520</v>
      </c>
      <c r="C234" s="18">
        <v>1</v>
      </c>
      <c r="D234" s="18" t="s">
        <v>108</v>
      </c>
      <c r="E234" s="20"/>
      <c r="F234" s="20"/>
      <c r="G234" s="20"/>
      <c r="H234" s="20"/>
      <c r="I234" s="19"/>
      <c r="T234" s="4"/>
      <c r="U234" s="4"/>
      <c r="V234" s="4"/>
      <c r="W234" s="4"/>
      <c r="Y234" s="2"/>
    </row>
    <row r="235" spans="1:25" ht="24.95" customHeight="1">
      <c r="A235" s="19" t="s">
        <v>828</v>
      </c>
      <c r="B235" s="19" t="s">
        <v>603</v>
      </c>
      <c r="C235" s="18">
        <v>1</v>
      </c>
      <c r="D235" s="18" t="s">
        <v>108</v>
      </c>
      <c r="E235" s="20"/>
      <c r="F235" s="20"/>
      <c r="G235" s="20"/>
      <c r="H235" s="20"/>
      <c r="I235" s="19"/>
      <c r="T235" s="4"/>
      <c r="U235" s="4"/>
      <c r="V235" s="4"/>
      <c r="W235" s="4"/>
      <c r="Y235" s="2"/>
    </row>
    <row r="236" spans="1:25" ht="24.95" customHeight="1">
      <c r="A236" s="19" t="s">
        <v>829</v>
      </c>
      <c r="B236" s="19" t="s">
        <v>603</v>
      </c>
      <c r="C236" s="18">
        <v>1</v>
      </c>
      <c r="D236" s="18" t="s">
        <v>108</v>
      </c>
      <c r="E236" s="20"/>
      <c r="F236" s="20"/>
      <c r="G236" s="20"/>
      <c r="H236" s="20"/>
      <c r="I236" s="19"/>
      <c r="T236" s="4"/>
      <c r="U236" s="4"/>
      <c r="V236" s="4"/>
      <c r="W236" s="4"/>
      <c r="Y236" s="2"/>
    </row>
    <row r="237" spans="1:25" ht="24.95" customHeight="1">
      <c r="A237" s="19" t="s">
        <v>830</v>
      </c>
      <c r="B237" s="19" t="s">
        <v>603</v>
      </c>
      <c r="C237" s="18">
        <v>1</v>
      </c>
      <c r="D237" s="18" t="s">
        <v>270</v>
      </c>
      <c r="E237" s="20"/>
      <c r="F237" s="20"/>
      <c r="G237" s="20"/>
      <c r="H237" s="20"/>
      <c r="I237" s="19"/>
      <c r="T237" s="4"/>
      <c r="U237" s="4"/>
      <c r="V237" s="4"/>
      <c r="W237" s="4"/>
      <c r="Y237" s="2"/>
    </row>
    <row r="238" spans="1:25" ht="24.95" customHeight="1">
      <c r="A238" s="19" t="s">
        <v>831</v>
      </c>
      <c r="B238" s="19" t="s">
        <v>603</v>
      </c>
      <c r="C238" s="18">
        <v>1</v>
      </c>
      <c r="D238" s="18" t="s">
        <v>270</v>
      </c>
      <c r="E238" s="20"/>
      <c r="F238" s="20"/>
      <c r="G238" s="20"/>
      <c r="H238" s="20"/>
      <c r="I238" s="19"/>
      <c r="T238" s="4"/>
      <c r="U238" s="4"/>
      <c r="V238" s="4"/>
      <c r="W238" s="4"/>
      <c r="Y238" s="2"/>
    </row>
    <row r="239" spans="1:25" ht="24.95" customHeight="1">
      <c r="A239" s="19" t="s">
        <v>832</v>
      </c>
      <c r="B239" s="19" t="s">
        <v>603</v>
      </c>
      <c r="C239" s="18">
        <v>1</v>
      </c>
      <c r="D239" s="18" t="s">
        <v>108</v>
      </c>
      <c r="E239" s="20"/>
      <c r="F239" s="20"/>
      <c r="G239" s="20"/>
      <c r="H239" s="20"/>
      <c r="I239" s="19"/>
      <c r="T239" s="4"/>
      <c r="U239" s="4"/>
      <c r="V239" s="4"/>
      <c r="W239" s="4"/>
      <c r="Y239" s="2"/>
    </row>
    <row r="240" spans="1:25" ht="24.95" customHeight="1">
      <c r="A240" s="19" t="s">
        <v>833</v>
      </c>
      <c r="B240" s="19" t="s">
        <v>603</v>
      </c>
      <c r="C240" s="18">
        <v>1</v>
      </c>
      <c r="D240" s="18" t="s">
        <v>108</v>
      </c>
      <c r="E240" s="20"/>
      <c r="F240" s="20"/>
      <c r="G240" s="20"/>
      <c r="H240" s="20"/>
      <c r="I240" s="19"/>
      <c r="T240" s="4"/>
      <c r="U240" s="4"/>
      <c r="V240" s="4"/>
      <c r="W240" s="4"/>
      <c r="Y240" s="2"/>
    </row>
    <row r="241" spans="1:25" ht="24.95" customHeight="1">
      <c r="A241" s="19" t="s">
        <v>834</v>
      </c>
      <c r="B241" s="19" t="s">
        <v>603</v>
      </c>
      <c r="C241" s="18">
        <v>1</v>
      </c>
      <c r="D241" s="18" t="s">
        <v>380</v>
      </c>
      <c r="E241" s="20"/>
      <c r="F241" s="20"/>
      <c r="G241" s="20"/>
      <c r="H241" s="20"/>
      <c r="I241" s="19"/>
      <c r="T241" s="4"/>
      <c r="U241" s="4"/>
      <c r="V241" s="4"/>
      <c r="W241" s="4"/>
      <c r="Y241" s="2"/>
    </row>
    <row r="242" spans="1:25" ht="24.95" customHeight="1">
      <c r="A242" s="19" t="s">
        <v>835</v>
      </c>
      <c r="B242" s="19" t="s">
        <v>603</v>
      </c>
      <c r="C242" s="18">
        <v>1</v>
      </c>
      <c r="D242" s="18" t="s">
        <v>380</v>
      </c>
      <c r="E242" s="20"/>
      <c r="F242" s="20"/>
      <c r="G242" s="20"/>
      <c r="H242" s="20"/>
      <c r="I242" s="19"/>
      <c r="T242" s="4"/>
      <c r="U242" s="4"/>
      <c r="V242" s="4"/>
      <c r="W242" s="4"/>
      <c r="Y242" s="2"/>
    </row>
    <row r="243" spans="1:25" ht="24.95" customHeight="1">
      <c r="A243" s="19" t="s">
        <v>836</v>
      </c>
      <c r="B243" s="19" t="s">
        <v>435</v>
      </c>
      <c r="C243" s="18">
        <v>1</v>
      </c>
      <c r="D243" s="18" t="s">
        <v>380</v>
      </c>
      <c r="E243" s="20"/>
      <c r="F243" s="20"/>
      <c r="G243" s="20"/>
      <c r="H243" s="20"/>
      <c r="I243" s="19"/>
      <c r="T243" s="4"/>
      <c r="U243" s="4"/>
      <c r="V243" s="4"/>
      <c r="W243" s="4"/>
      <c r="Y243" s="2"/>
    </row>
    <row r="244" spans="1:25" ht="24.95" customHeight="1">
      <c r="A244" s="19" t="s">
        <v>837</v>
      </c>
      <c r="B244" s="19" t="s">
        <v>435</v>
      </c>
      <c r="C244" s="18">
        <v>1</v>
      </c>
      <c r="D244" s="18" t="s">
        <v>380</v>
      </c>
      <c r="E244" s="20"/>
      <c r="F244" s="20"/>
      <c r="G244" s="20"/>
      <c r="H244" s="20"/>
      <c r="I244" s="19"/>
      <c r="T244" s="4"/>
      <c r="U244" s="4"/>
      <c r="V244" s="4"/>
      <c r="W244" s="4"/>
      <c r="Y244" s="2"/>
    </row>
    <row r="245" spans="1:25" ht="24.95" customHeight="1">
      <c r="A245" s="19" t="s">
        <v>838</v>
      </c>
      <c r="B245" s="19" t="s">
        <v>435</v>
      </c>
      <c r="C245" s="18">
        <v>1</v>
      </c>
      <c r="D245" s="18" t="s">
        <v>380</v>
      </c>
      <c r="E245" s="20"/>
      <c r="F245" s="20"/>
      <c r="G245" s="20"/>
      <c r="H245" s="20"/>
      <c r="I245" s="19"/>
      <c r="T245" s="4"/>
      <c r="U245" s="4"/>
      <c r="V245" s="4"/>
      <c r="W245" s="4"/>
      <c r="Y245" s="2"/>
    </row>
    <row r="246" spans="1:25" ht="24.95" customHeight="1">
      <c r="A246" s="19" t="s">
        <v>839</v>
      </c>
      <c r="B246" s="19" t="s">
        <v>569</v>
      </c>
      <c r="C246" s="18">
        <v>1</v>
      </c>
      <c r="D246" s="18" t="s">
        <v>108</v>
      </c>
      <c r="E246" s="20"/>
      <c r="F246" s="20"/>
      <c r="G246" s="20"/>
      <c r="H246" s="20"/>
      <c r="I246" s="19"/>
      <c r="T246" s="4"/>
      <c r="U246" s="4"/>
      <c r="V246" s="4"/>
      <c r="W246" s="4"/>
      <c r="Y246" s="2"/>
    </row>
    <row r="247" spans="1:25" ht="24.95" customHeight="1">
      <c r="A247" s="19" t="s">
        <v>840</v>
      </c>
      <c r="B247" s="19" t="s">
        <v>344</v>
      </c>
      <c r="C247" s="18">
        <v>1</v>
      </c>
      <c r="D247" s="18" t="s">
        <v>108</v>
      </c>
      <c r="E247" s="20"/>
      <c r="F247" s="20"/>
      <c r="G247" s="20"/>
      <c r="H247" s="20"/>
      <c r="I247" s="19"/>
      <c r="T247" s="4"/>
      <c r="U247" s="4"/>
      <c r="V247" s="4"/>
      <c r="W247" s="4"/>
      <c r="Y247" s="2"/>
    </row>
    <row r="248" spans="1:25" ht="24.95" customHeight="1">
      <c r="A248" s="19" t="s">
        <v>841</v>
      </c>
      <c r="B248" s="19" t="s">
        <v>566</v>
      </c>
      <c r="C248" s="18">
        <v>1</v>
      </c>
      <c r="D248" s="18" t="s">
        <v>108</v>
      </c>
      <c r="E248" s="20"/>
      <c r="F248" s="20"/>
      <c r="G248" s="20"/>
      <c r="H248" s="20"/>
      <c r="I248" s="19"/>
      <c r="T248" s="4"/>
      <c r="U248" s="4"/>
      <c r="V248" s="4"/>
      <c r="W248" s="4"/>
      <c r="Y248" s="2"/>
    </row>
    <row r="249" spans="1:25" ht="24.95" customHeight="1">
      <c r="A249" s="19" t="s">
        <v>842</v>
      </c>
      <c r="B249" s="19" t="s">
        <v>569</v>
      </c>
      <c r="C249" s="18">
        <v>1</v>
      </c>
      <c r="D249" s="18" t="s">
        <v>108</v>
      </c>
      <c r="E249" s="20"/>
      <c r="F249" s="20"/>
      <c r="G249" s="20"/>
      <c r="H249" s="20"/>
      <c r="I249" s="19"/>
      <c r="T249" s="4"/>
      <c r="U249" s="4"/>
      <c r="V249" s="4"/>
      <c r="W249" s="4"/>
      <c r="Y249" s="2"/>
    </row>
    <row r="250" spans="1:25" ht="24.95" customHeight="1">
      <c r="A250" s="19" t="s">
        <v>843</v>
      </c>
      <c r="B250" s="19" t="s">
        <v>344</v>
      </c>
      <c r="C250" s="18">
        <v>1</v>
      </c>
      <c r="D250" s="18" t="s">
        <v>108</v>
      </c>
      <c r="E250" s="20"/>
      <c r="F250" s="20"/>
      <c r="G250" s="20"/>
      <c r="H250" s="20"/>
      <c r="I250" s="19"/>
      <c r="T250" s="4"/>
      <c r="U250" s="4"/>
      <c r="V250" s="4"/>
      <c r="W250" s="4"/>
      <c r="Y250" s="2"/>
    </row>
    <row r="251" spans="1:25" ht="24.95" customHeight="1">
      <c r="A251" s="19" t="s">
        <v>844</v>
      </c>
      <c r="B251" s="19" t="s">
        <v>566</v>
      </c>
      <c r="C251" s="18">
        <v>1</v>
      </c>
      <c r="D251" s="18" t="s">
        <v>108</v>
      </c>
      <c r="E251" s="20"/>
      <c r="F251" s="20"/>
      <c r="G251" s="20"/>
      <c r="H251" s="20"/>
      <c r="I251" s="19"/>
      <c r="T251" s="4"/>
      <c r="U251" s="4"/>
      <c r="V251" s="4"/>
      <c r="W251" s="4"/>
      <c r="Y251" s="2"/>
    </row>
    <row r="252" spans="1:25" ht="24.95" customHeight="1">
      <c r="A252" s="19" t="s">
        <v>845</v>
      </c>
      <c r="B252" s="19" t="s">
        <v>569</v>
      </c>
      <c r="C252" s="18">
        <v>1</v>
      </c>
      <c r="D252" s="18" t="s">
        <v>108</v>
      </c>
      <c r="E252" s="20"/>
      <c r="F252" s="20"/>
      <c r="G252" s="20"/>
      <c r="H252" s="20"/>
      <c r="I252" s="19"/>
      <c r="T252" s="4"/>
      <c r="U252" s="4"/>
      <c r="V252" s="4"/>
      <c r="W252" s="4"/>
      <c r="Y252" s="2"/>
    </row>
    <row r="253" spans="1:25" ht="24.95" customHeight="1">
      <c r="A253" s="19" t="s">
        <v>846</v>
      </c>
      <c r="B253" s="19" t="s">
        <v>344</v>
      </c>
      <c r="C253" s="18">
        <v>1</v>
      </c>
      <c r="D253" s="18" t="s">
        <v>108</v>
      </c>
      <c r="E253" s="20"/>
      <c r="F253" s="20"/>
      <c r="G253" s="20"/>
      <c r="H253" s="20"/>
      <c r="I253" s="19"/>
      <c r="T253" s="4"/>
      <c r="U253" s="4"/>
      <c r="V253" s="4"/>
      <c r="W253" s="4"/>
      <c r="Y253" s="2"/>
    </row>
    <row r="254" spans="1:25" ht="24.95" customHeight="1">
      <c r="A254" s="19" t="s">
        <v>847</v>
      </c>
      <c r="B254" s="19" t="s">
        <v>566</v>
      </c>
      <c r="C254" s="18">
        <v>1</v>
      </c>
      <c r="D254" s="18" t="s">
        <v>108</v>
      </c>
      <c r="E254" s="20"/>
      <c r="F254" s="20"/>
      <c r="G254" s="20"/>
      <c r="H254" s="20"/>
      <c r="I254" s="19"/>
      <c r="T254" s="4"/>
      <c r="U254" s="4"/>
      <c r="V254" s="4"/>
      <c r="W254" s="4"/>
      <c r="Y254" s="2"/>
    </row>
    <row r="255" spans="1:25" ht="24.95" customHeight="1">
      <c r="A255" s="19" t="s">
        <v>848</v>
      </c>
      <c r="B255" s="19" t="s">
        <v>440</v>
      </c>
      <c r="C255" s="18">
        <v>1</v>
      </c>
      <c r="D255" s="18" t="s">
        <v>270</v>
      </c>
      <c r="E255" s="20"/>
      <c r="F255" s="20"/>
      <c r="G255" s="20"/>
      <c r="H255" s="20"/>
      <c r="I255" s="19"/>
      <c r="T255" s="4"/>
      <c r="U255" s="4"/>
      <c r="V255" s="4"/>
      <c r="W255" s="4"/>
      <c r="Y255" s="2"/>
    </row>
    <row r="256" spans="1:25" ht="24.95" customHeight="1">
      <c r="A256" s="19" t="s">
        <v>849</v>
      </c>
      <c r="B256" s="19" t="s">
        <v>525</v>
      </c>
      <c r="C256" s="18">
        <v>1</v>
      </c>
      <c r="D256" s="18" t="s">
        <v>270</v>
      </c>
      <c r="E256" s="20"/>
      <c r="F256" s="20"/>
      <c r="G256" s="20"/>
      <c r="H256" s="20"/>
      <c r="I256" s="19"/>
      <c r="T256" s="4"/>
      <c r="U256" s="4"/>
      <c r="V256" s="4"/>
      <c r="W256" s="4"/>
      <c r="Y256" s="2"/>
    </row>
    <row r="257" spans="1:25" ht="24.95" customHeight="1">
      <c r="A257" s="19" t="s">
        <v>850</v>
      </c>
      <c r="B257" s="19" t="s">
        <v>481</v>
      </c>
      <c r="C257" s="18">
        <v>1</v>
      </c>
      <c r="D257" s="18" t="s">
        <v>108</v>
      </c>
      <c r="E257" s="20"/>
      <c r="F257" s="20"/>
      <c r="G257" s="20"/>
      <c r="H257" s="20"/>
      <c r="I257" s="19"/>
      <c r="T257" s="4"/>
      <c r="U257" s="4"/>
      <c r="V257" s="4"/>
      <c r="W257" s="4"/>
      <c r="Y257" s="2"/>
    </row>
    <row r="258" spans="1:25" ht="24.95" customHeight="1">
      <c r="A258" s="19" t="s">
        <v>851</v>
      </c>
      <c r="B258" s="19" t="s">
        <v>6</v>
      </c>
      <c r="C258" s="18">
        <v>1</v>
      </c>
      <c r="D258" s="18" t="s">
        <v>108</v>
      </c>
      <c r="E258" s="20"/>
      <c r="F258" s="20"/>
      <c r="G258" s="20"/>
      <c r="H258" s="20"/>
      <c r="I258" s="19"/>
      <c r="T258" s="4"/>
      <c r="U258" s="4"/>
      <c r="V258" s="4"/>
      <c r="W258" s="4"/>
      <c r="Y258" s="2"/>
    </row>
    <row r="259" spans="1:25" ht="24.95" customHeight="1">
      <c r="A259" s="19" t="s">
        <v>852</v>
      </c>
      <c r="B259" s="19" t="s">
        <v>336</v>
      </c>
      <c r="C259" s="18">
        <v>1</v>
      </c>
      <c r="D259" s="18" t="s">
        <v>552</v>
      </c>
      <c r="E259" s="20"/>
      <c r="F259" s="20"/>
      <c r="G259" s="20"/>
      <c r="H259" s="20"/>
      <c r="I259" s="19"/>
      <c r="T259" s="4"/>
      <c r="U259" s="4"/>
      <c r="V259" s="4"/>
      <c r="W259" s="4"/>
      <c r="Y259" s="2"/>
    </row>
    <row r="260" spans="1:25" ht="24.95" customHeight="1">
      <c r="A260" s="19" t="s">
        <v>853</v>
      </c>
      <c r="B260" s="19" t="s">
        <v>66</v>
      </c>
      <c r="C260" s="18">
        <v>1</v>
      </c>
      <c r="D260" s="18" t="s">
        <v>552</v>
      </c>
      <c r="E260" s="20"/>
      <c r="F260" s="20"/>
      <c r="G260" s="20"/>
      <c r="H260" s="20"/>
      <c r="I260" s="19"/>
      <c r="T260" s="4"/>
      <c r="U260" s="4"/>
      <c r="V260" s="4"/>
      <c r="W260" s="4"/>
      <c r="Y260" s="2"/>
    </row>
    <row r="261" spans="1:25" ht="24.95" customHeight="1">
      <c r="A261" s="19" t="s">
        <v>854</v>
      </c>
      <c r="B261" s="19" t="s">
        <v>603</v>
      </c>
      <c r="C261" s="18">
        <v>1</v>
      </c>
      <c r="D261" s="18" t="s">
        <v>552</v>
      </c>
      <c r="E261" s="20"/>
      <c r="F261" s="20"/>
      <c r="G261" s="20"/>
      <c r="H261" s="20"/>
      <c r="I261" s="19"/>
      <c r="T261" s="4"/>
      <c r="U261" s="4"/>
      <c r="V261" s="4"/>
      <c r="W261" s="4"/>
      <c r="Y261" s="2"/>
    </row>
    <row r="262" spans="1:25" ht="24.95" customHeight="1">
      <c r="A262" s="19" t="s">
        <v>855</v>
      </c>
      <c r="B262" s="19" t="s">
        <v>603</v>
      </c>
      <c r="C262" s="18">
        <v>1</v>
      </c>
      <c r="D262" s="18" t="s">
        <v>552</v>
      </c>
      <c r="E262" s="20"/>
      <c r="F262" s="20"/>
      <c r="G262" s="20"/>
      <c r="H262" s="20"/>
      <c r="I262" s="19"/>
      <c r="T262" s="4"/>
      <c r="U262" s="4"/>
      <c r="V262" s="4"/>
      <c r="W262" s="4"/>
      <c r="Y262" s="2"/>
    </row>
    <row r="263" spans="1:25" ht="24.95" customHeight="1">
      <c r="A263" s="19" t="s">
        <v>856</v>
      </c>
      <c r="B263" s="19" t="s">
        <v>603</v>
      </c>
      <c r="C263" s="18">
        <v>1</v>
      </c>
      <c r="D263" s="18" t="s">
        <v>380</v>
      </c>
      <c r="E263" s="20"/>
      <c r="F263" s="20"/>
      <c r="G263" s="20"/>
      <c r="H263" s="20"/>
      <c r="I263" s="19"/>
      <c r="T263" s="4"/>
      <c r="U263" s="4"/>
      <c r="V263" s="4"/>
      <c r="W263" s="4"/>
      <c r="Y263" s="2"/>
    </row>
    <row r="264" spans="1:25" ht="24.95" customHeight="1">
      <c r="A264" s="19" t="s">
        <v>857</v>
      </c>
      <c r="B264" s="19" t="s">
        <v>603</v>
      </c>
      <c r="C264" s="18">
        <v>1</v>
      </c>
      <c r="D264" s="18" t="s">
        <v>390</v>
      </c>
      <c r="E264" s="20"/>
      <c r="F264" s="20"/>
      <c r="G264" s="20"/>
      <c r="H264" s="20"/>
      <c r="I264" s="19"/>
      <c r="T264" s="4"/>
      <c r="U264" s="4"/>
      <c r="V264" s="4"/>
      <c r="W264" s="4"/>
      <c r="Y264" s="2"/>
    </row>
    <row r="265" spans="1:25" ht="24.95" customHeight="1">
      <c r="A265" s="19" t="s">
        <v>858</v>
      </c>
      <c r="B265" s="19" t="s">
        <v>603</v>
      </c>
      <c r="C265" s="18">
        <v>1</v>
      </c>
      <c r="D265" s="18" t="s">
        <v>397</v>
      </c>
      <c r="E265" s="20"/>
      <c r="F265" s="20"/>
      <c r="G265" s="20"/>
      <c r="H265" s="20"/>
      <c r="I265" s="19"/>
      <c r="T265" s="4"/>
      <c r="U265" s="4"/>
      <c r="V265" s="4"/>
      <c r="W265" s="4"/>
      <c r="Y265" s="2"/>
    </row>
    <row r="266" spans="1:25" ht="24.95" customHeight="1">
      <c r="A266" s="19" t="s">
        <v>859</v>
      </c>
      <c r="B266" s="19" t="s">
        <v>603</v>
      </c>
      <c r="C266" s="18">
        <v>1</v>
      </c>
      <c r="D266" s="18" t="s">
        <v>108</v>
      </c>
      <c r="E266" s="20"/>
      <c r="F266" s="20"/>
      <c r="G266" s="20"/>
      <c r="H266" s="20"/>
      <c r="I266" s="19"/>
      <c r="T266" s="4"/>
      <c r="U266" s="4"/>
      <c r="V266" s="4"/>
      <c r="W266" s="4"/>
      <c r="Y266" s="2"/>
    </row>
    <row r="267" spans="1:25" ht="24.95" customHeight="1">
      <c r="A267" s="19" t="s">
        <v>860</v>
      </c>
      <c r="B267" s="19" t="s">
        <v>603</v>
      </c>
      <c r="C267" s="18">
        <v>1</v>
      </c>
      <c r="D267" s="18" t="s">
        <v>108</v>
      </c>
      <c r="E267" s="20"/>
      <c r="F267" s="20"/>
      <c r="G267" s="20"/>
      <c r="H267" s="20"/>
      <c r="I267" s="19"/>
      <c r="T267" s="4"/>
      <c r="U267" s="4"/>
      <c r="V267" s="4"/>
      <c r="W267" s="4"/>
      <c r="Y267" s="2"/>
    </row>
    <row r="268" spans="1:25" ht="24.95" customHeight="1">
      <c r="A268" s="19" t="s">
        <v>861</v>
      </c>
      <c r="B268" s="19" t="s">
        <v>254</v>
      </c>
      <c r="C268" s="18">
        <v>1</v>
      </c>
      <c r="D268" s="18" t="s">
        <v>108</v>
      </c>
      <c r="E268" s="20"/>
      <c r="F268" s="20"/>
      <c r="G268" s="20"/>
      <c r="H268" s="20"/>
      <c r="I268" s="19"/>
      <c r="T268" s="4"/>
      <c r="U268" s="4"/>
      <c r="V268" s="4"/>
      <c r="W268" s="4"/>
      <c r="Y268" s="2"/>
    </row>
    <row r="269" spans="1:25" ht="24.95" customHeight="1">
      <c r="A269" s="19" t="s">
        <v>862</v>
      </c>
      <c r="B269" s="19" t="s">
        <v>355</v>
      </c>
      <c r="C269" s="18">
        <v>1</v>
      </c>
      <c r="D269" s="18" t="s">
        <v>108</v>
      </c>
      <c r="E269" s="20"/>
      <c r="F269" s="20"/>
      <c r="G269" s="20"/>
      <c r="H269" s="20"/>
      <c r="I269" s="19"/>
      <c r="T269" s="4"/>
      <c r="U269" s="4"/>
      <c r="V269" s="4"/>
      <c r="W269" s="4"/>
      <c r="Y269" s="2"/>
    </row>
    <row r="270" spans="1:25" ht="24.95" customHeight="1">
      <c r="A270" s="19" t="s">
        <v>863</v>
      </c>
      <c r="B270" s="19" t="s">
        <v>550</v>
      </c>
      <c r="C270" s="18">
        <v>1</v>
      </c>
      <c r="D270" s="18" t="s">
        <v>108</v>
      </c>
      <c r="E270" s="20"/>
      <c r="F270" s="20"/>
      <c r="G270" s="20"/>
      <c r="H270" s="20"/>
      <c r="I270" s="19"/>
      <c r="T270" s="4"/>
      <c r="U270" s="4"/>
      <c r="V270" s="4"/>
      <c r="W270" s="4"/>
      <c r="Y270" s="2"/>
    </row>
    <row r="271" spans="1:25" ht="24.95" customHeight="1">
      <c r="A271" s="19" t="s">
        <v>864</v>
      </c>
      <c r="B271" s="19" t="s">
        <v>603</v>
      </c>
      <c r="C271" s="18">
        <v>1</v>
      </c>
      <c r="D271" s="18" t="s">
        <v>270</v>
      </c>
      <c r="E271" s="20"/>
      <c r="F271" s="20"/>
      <c r="G271" s="20"/>
      <c r="H271" s="20"/>
      <c r="I271" s="19"/>
      <c r="T271" s="4"/>
      <c r="U271" s="4"/>
      <c r="V271" s="4"/>
      <c r="W271" s="4"/>
      <c r="Y271" s="2"/>
    </row>
    <row r="272" spans="1:25" ht="24.95" customHeight="1">
      <c r="A272" s="19" t="s">
        <v>865</v>
      </c>
      <c r="B272" s="19" t="s">
        <v>603</v>
      </c>
      <c r="C272" s="18">
        <v>1</v>
      </c>
      <c r="D272" s="18" t="s">
        <v>270</v>
      </c>
      <c r="E272" s="20"/>
      <c r="F272" s="20"/>
      <c r="G272" s="20"/>
      <c r="H272" s="20"/>
      <c r="I272" s="19"/>
      <c r="T272" s="4"/>
      <c r="U272" s="4"/>
      <c r="V272" s="4"/>
      <c r="W272" s="4"/>
      <c r="Y272" s="2"/>
    </row>
    <row r="273" spans="1:25" ht="24.95" customHeight="1">
      <c r="A273" s="19" t="s">
        <v>866</v>
      </c>
      <c r="B273" s="19" t="s">
        <v>501</v>
      </c>
      <c r="C273" s="18">
        <v>1</v>
      </c>
      <c r="D273" s="18" t="s">
        <v>380</v>
      </c>
      <c r="E273" s="20"/>
      <c r="F273" s="20"/>
      <c r="G273" s="20"/>
      <c r="H273" s="20"/>
      <c r="I273" s="19"/>
      <c r="T273" s="4"/>
      <c r="U273" s="4"/>
      <c r="V273" s="4"/>
      <c r="W273" s="4"/>
      <c r="Y273" s="2"/>
    </row>
    <row r="274" spans="1:25" ht="24.95" customHeight="1">
      <c r="A274" s="19" t="s">
        <v>867</v>
      </c>
      <c r="B274" s="19" t="s">
        <v>540</v>
      </c>
      <c r="C274" s="18">
        <v>1</v>
      </c>
      <c r="D274" s="18" t="s">
        <v>595</v>
      </c>
      <c r="E274" s="20"/>
      <c r="F274" s="20"/>
      <c r="G274" s="20"/>
      <c r="H274" s="20"/>
      <c r="I274" s="19"/>
      <c r="T274" s="4"/>
      <c r="U274" s="4"/>
      <c r="V274" s="4"/>
      <c r="W274" s="4"/>
      <c r="Y274" s="2"/>
    </row>
    <row r="275" spans="1:25" ht="24.95" customHeight="1">
      <c r="A275" s="19" t="s">
        <v>868</v>
      </c>
      <c r="B275" s="19" t="s">
        <v>309</v>
      </c>
      <c r="C275" s="18">
        <v>1</v>
      </c>
      <c r="D275" s="18" t="s">
        <v>270</v>
      </c>
      <c r="E275" s="20"/>
      <c r="F275" s="20"/>
      <c r="G275" s="20"/>
      <c r="H275" s="20"/>
      <c r="I275" s="19"/>
      <c r="T275" s="4"/>
      <c r="U275" s="4"/>
      <c r="V275" s="4"/>
      <c r="W275" s="4"/>
      <c r="Y275" s="2"/>
    </row>
    <row r="276" spans="1:25" ht="24.95" customHeight="1">
      <c r="A276" s="19" t="s">
        <v>869</v>
      </c>
      <c r="B276" s="19" t="s">
        <v>172</v>
      </c>
      <c r="C276" s="18">
        <v>1</v>
      </c>
      <c r="D276" s="18" t="s">
        <v>270</v>
      </c>
      <c r="E276" s="20"/>
      <c r="F276" s="20"/>
      <c r="G276" s="20"/>
      <c r="H276" s="20"/>
      <c r="I276" s="19"/>
      <c r="T276" s="4"/>
      <c r="U276" s="4"/>
      <c r="V276" s="4"/>
      <c r="W276" s="4"/>
      <c r="Y276" s="2"/>
    </row>
    <row r="277" spans="1:25" ht="24.95" customHeight="1">
      <c r="A277" s="19" t="s">
        <v>870</v>
      </c>
      <c r="B277" s="19" t="s">
        <v>156</v>
      </c>
      <c r="C277" s="18">
        <v>1</v>
      </c>
      <c r="D277" s="18" t="s">
        <v>270</v>
      </c>
      <c r="E277" s="20"/>
      <c r="F277" s="20"/>
      <c r="G277" s="20"/>
      <c r="H277" s="20"/>
      <c r="I277" s="19"/>
      <c r="T277" s="4"/>
      <c r="U277" s="4"/>
      <c r="V277" s="4"/>
      <c r="W277" s="4"/>
      <c r="Y277" s="2"/>
    </row>
    <row r="278" spans="1:25" ht="24.95" customHeight="1">
      <c r="A278" s="19" t="s">
        <v>871</v>
      </c>
      <c r="B278" s="19" t="s">
        <v>309</v>
      </c>
      <c r="C278" s="18">
        <v>1</v>
      </c>
      <c r="D278" s="18" t="s">
        <v>270</v>
      </c>
      <c r="E278" s="20"/>
      <c r="F278" s="20"/>
      <c r="G278" s="20"/>
      <c r="H278" s="20"/>
      <c r="I278" s="19"/>
      <c r="T278" s="4"/>
      <c r="U278" s="4"/>
      <c r="V278" s="4"/>
      <c r="W278" s="4"/>
      <c r="Y278" s="2"/>
    </row>
    <row r="279" spans="1:25" ht="24.95" customHeight="1">
      <c r="A279" s="19" t="s">
        <v>872</v>
      </c>
      <c r="B279" s="19" t="s">
        <v>172</v>
      </c>
      <c r="C279" s="18">
        <v>1</v>
      </c>
      <c r="D279" s="18" t="s">
        <v>270</v>
      </c>
      <c r="E279" s="20"/>
      <c r="F279" s="20"/>
      <c r="G279" s="20"/>
      <c r="H279" s="20"/>
      <c r="I279" s="19"/>
      <c r="T279" s="4"/>
      <c r="U279" s="4"/>
      <c r="V279" s="4"/>
      <c r="W279" s="4"/>
      <c r="Y279" s="2"/>
    </row>
    <row r="280" spans="1:25" ht="24.95" customHeight="1">
      <c r="A280" s="19" t="s">
        <v>873</v>
      </c>
      <c r="B280" s="19" t="s">
        <v>156</v>
      </c>
      <c r="C280" s="18">
        <v>1</v>
      </c>
      <c r="D280" s="18" t="s">
        <v>270</v>
      </c>
      <c r="E280" s="20"/>
      <c r="F280" s="20"/>
      <c r="G280" s="20"/>
      <c r="H280" s="20"/>
      <c r="I280" s="19"/>
      <c r="T280" s="4"/>
      <c r="U280" s="4"/>
      <c r="V280" s="4"/>
      <c r="W280" s="4"/>
      <c r="Y280" s="2"/>
    </row>
    <row r="281" spans="1:25" ht="24.95" customHeight="1">
      <c r="A281" s="19" t="s">
        <v>874</v>
      </c>
      <c r="B281" s="19" t="s">
        <v>269</v>
      </c>
      <c r="C281" s="18">
        <v>1</v>
      </c>
      <c r="D281" s="18" t="s">
        <v>270</v>
      </c>
      <c r="E281" s="20"/>
      <c r="F281" s="20"/>
      <c r="G281" s="20"/>
      <c r="H281" s="20"/>
      <c r="I281" s="19"/>
      <c r="T281" s="4"/>
      <c r="U281" s="4"/>
      <c r="V281" s="4"/>
      <c r="W281" s="4"/>
      <c r="Y281" s="2"/>
    </row>
    <row r="282" spans="1:25" ht="24.95" customHeight="1">
      <c r="A282" s="19" t="s">
        <v>875</v>
      </c>
      <c r="B282" s="19" t="s">
        <v>499</v>
      </c>
      <c r="C282" s="18">
        <v>1</v>
      </c>
      <c r="D282" s="18" t="s">
        <v>270</v>
      </c>
      <c r="E282" s="20"/>
      <c r="F282" s="20"/>
      <c r="G282" s="20"/>
      <c r="H282" s="20"/>
      <c r="I282" s="19"/>
      <c r="T282" s="4"/>
      <c r="U282" s="4"/>
      <c r="V282" s="4"/>
      <c r="W282" s="4"/>
      <c r="Y282" s="2"/>
    </row>
    <row r="283" spans="1:25" ht="24.95" customHeight="1">
      <c r="A283" s="19" t="s">
        <v>876</v>
      </c>
      <c r="B283" s="19" t="s">
        <v>389</v>
      </c>
      <c r="C283" s="18">
        <v>1</v>
      </c>
      <c r="D283" s="18" t="s">
        <v>270</v>
      </c>
      <c r="E283" s="20"/>
      <c r="F283" s="20"/>
      <c r="G283" s="20"/>
      <c r="H283" s="20"/>
      <c r="I283" s="19"/>
      <c r="T283" s="4"/>
      <c r="U283" s="4"/>
      <c r="V283" s="4"/>
      <c r="W283" s="4"/>
      <c r="Y283" s="2"/>
    </row>
    <row r="284" spans="1:25" ht="24.95" customHeight="1">
      <c r="A284" s="19" t="s">
        <v>877</v>
      </c>
      <c r="B284" s="19" t="s">
        <v>165</v>
      </c>
      <c r="C284" s="18">
        <v>1</v>
      </c>
      <c r="D284" s="18" t="s">
        <v>270</v>
      </c>
      <c r="E284" s="20"/>
      <c r="F284" s="20"/>
      <c r="G284" s="20"/>
      <c r="H284" s="20"/>
      <c r="I284" s="19"/>
      <c r="T284" s="4"/>
      <c r="U284" s="4"/>
      <c r="V284" s="4"/>
      <c r="W284" s="4"/>
      <c r="Y284" s="2"/>
    </row>
    <row r="285" spans="1:25" ht="24.95" customHeight="1">
      <c r="A285" s="19" t="s">
        <v>878</v>
      </c>
      <c r="B285" s="19" t="s">
        <v>227</v>
      </c>
      <c r="C285" s="18">
        <v>1</v>
      </c>
      <c r="D285" s="18" t="s">
        <v>270</v>
      </c>
      <c r="E285" s="20"/>
      <c r="F285" s="20"/>
      <c r="G285" s="20"/>
      <c r="H285" s="20"/>
      <c r="I285" s="19"/>
      <c r="T285" s="4"/>
      <c r="U285" s="4"/>
      <c r="V285" s="4"/>
      <c r="W285" s="4"/>
      <c r="Y285" s="2"/>
    </row>
    <row r="286" spans="1:25" ht="24.95" customHeight="1">
      <c r="A286" s="19" t="s">
        <v>879</v>
      </c>
      <c r="B286" s="19" t="s">
        <v>333</v>
      </c>
      <c r="C286" s="18">
        <v>1</v>
      </c>
      <c r="D286" s="18" t="s">
        <v>270</v>
      </c>
      <c r="E286" s="20"/>
      <c r="F286" s="20"/>
      <c r="G286" s="20"/>
      <c r="H286" s="20"/>
      <c r="I286" s="19"/>
      <c r="T286" s="4"/>
      <c r="U286" s="4"/>
      <c r="V286" s="4"/>
      <c r="W286" s="4"/>
      <c r="Y286" s="2"/>
    </row>
    <row r="287" spans="1:25" ht="24.95" customHeight="1">
      <c r="A287" s="19" t="s">
        <v>880</v>
      </c>
      <c r="B287" s="19" t="s">
        <v>239</v>
      </c>
      <c r="C287" s="18">
        <v>1</v>
      </c>
      <c r="D287" s="18" t="s">
        <v>270</v>
      </c>
      <c r="E287" s="20"/>
      <c r="F287" s="20"/>
      <c r="G287" s="20"/>
      <c r="H287" s="20"/>
      <c r="I287" s="19"/>
      <c r="T287" s="4"/>
      <c r="U287" s="4"/>
      <c r="V287" s="4"/>
      <c r="W287" s="4"/>
      <c r="Y287" s="2"/>
    </row>
    <row r="288" spans="1:25" ht="24.95" customHeight="1">
      <c r="A288" s="19" t="s">
        <v>881</v>
      </c>
      <c r="B288" s="19" t="s">
        <v>603</v>
      </c>
      <c r="C288" s="18">
        <v>1</v>
      </c>
      <c r="D288" s="18" t="s">
        <v>270</v>
      </c>
      <c r="E288" s="20"/>
      <c r="F288" s="20"/>
      <c r="G288" s="20"/>
      <c r="H288" s="20"/>
      <c r="I288" s="19"/>
      <c r="T288" s="4"/>
      <c r="U288" s="4"/>
      <c r="V288" s="4"/>
      <c r="W288" s="4"/>
      <c r="Y288" s="2"/>
    </row>
    <row r="289" spans="1:25" ht="24.95" customHeight="1">
      <c r="A289" s="19" t="s">
        <v>882</v>
      </c>
      <c r="B289" s="19" t="s">
        <v>603</v>
      </c>
      <c r="C289" s="18">
        <v>1</v>
      </c>
      <c r="D289" s="18" t="s">
        <v>270</v>
      </c>
      <c r="E289" s="20"/>
      <c r="F289" s="20"/>
      <c r="G289" s="20"/>
      <c r="H289" s="20"/>
      <c r="I289" s="19"/>
      <c r="T289" s="4"/>
      <c r="U289" s="4"/>
      <c r="V289" s="4"/>
      <c r="W289" s="4"/>
      <c r="Y289" s="2"/>
    </row>
    <row r="290" spans="1:25" ht="24.95" customHeight="1">
      <c r="A290" s="19" t="s">
        <v>883</v>
      </c>
      <c r="B290" s="19" t="s">
        <v>603</v>
      </c>
      <c r="C290" s="18">
        <v>1</v>
      </c>
      <c r="D290" s="18" t="s">
        <v>270</v>
      </c>
      <c r="E290" s="20"/>
      <c r="F290" s="20"/>
      <c r="G290" s="20"/>
      <c r="H290" s="20"/>
      <c r="I290" s="19"/>
      <c r="T290" s="4"/>
      <c r="U290" s="4"/>
      <c r="V290" s="4"/>
      <c r="W290" s="4"/>
      <c r="Y290" s="2"/>
    </row>
    <row r="291" spans="1:25" ht="24.95" customHeight="1">
      <c r="A291" s="19" t="s">
        <v>884</v>
      </c>
      <c r="B291" s="19" t="s">
        <v>603</v>
      </c>
      <c r="C291" s="18">
        <v>1</v>
      </c>
      <c r="D291" s="18" t="s">
        <v>270</v>
      </c>
      <c r="E291" s="20"/>
      <c r="F291" s="20"/>
      <c r="G291" s="20"/>
      <c r="H291" s="20"/>
      <c r="I291" s="19"/>
      <c r="T291" s="4"/>
      <c r="U291" s="4"/>
      <c r="V291" s="4"/>
      <c r="W291" s="4"/>
      <c r="Y291" s="2"/>
    </row>
    <row r="292" spans="1:25" ht="24.95" customHeight="1">
      <c r="A292" s="19" t="s">
        <v>885</v>
      </c>
      <c r="B292" s="19" t="s">
        <v>603</v>
      </c>
      <c r="C292" s="18">
        <v>1</v>
      </c>
      <c r="D292" s="18" t="s">
        <v>270</v>
      </c>
      <c r="E292" s="20"/>
      <c r="F292" s="20"/>
      <c r="G292" s="20"/>
      <c r="H292" s="20"/>
      <c r="I292" s="19"/>
      <c r="T292" s="4"/>
      <c r="U292" s="4"/>
      <c r="V292" s="4"/>
      <c r="W292" s="4"/>
      <c r="Y292" s="2"/>
    </row>
  </sheetData>
  <phoneticPr fontId="3" type="noConversion"/>
  <pageMargins left="0.31496062992125984" right="0.31496062992125984" top="0.59055118110236227" bottom="0.59055118110236227" header="0.51181102362204722" footer="0.51181102362204722"/>
  <pageSetup paperSize="9" orientation="portrait" r:id="rId1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56AD5-6A06-4B2B-81EB-7B302175D933}">
  <dimension ref="A1:E18"/>
  <sheetViews>
    <sheetView zoomScale="130" zoomScaleNormal="130" workbookViewId="0"/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1" customWidth="1"/>
    <col min="5" max="5" width="101" customWidth="1"/>
  </cols>
  <sheetData>
    <row r="1" spans="1:5" ht="12.75" customHeight="1">
      <c r="A1" s="51" t="s">
        <v>461</v>
      </c>
      <c r="B1" s="51"/>
      <c r="C1" s="51"/>
      <c r="D1" s="51"/>
      <c r="E1" s="51"/>
    </row>
    <row r="2" spans="1:5" ht="12.75" customHeight="1">
      <c r="A2" s="18" t="s">
        <v>64</v>
      </c>
      <c r="B2" s="18" t="s">
        <v>469</v>
      </c>
      <c r="C2" s="18" t="s">
        <v>111</v>
      </c>
      <c r="D2" s="18" t="s">
        <v>154</v>
      </c>
      <c r="E2" s="18" t="s">
        <v>16</v>
      </c>
    </row>
    <row r="3" spans="1:5" ht="12.75" customHeight="1">
      <c r="A3" s="19" t="s">
        <v>449</v>
      </c>
      <c r="B3" s="19" t="s">
        <v>594</v>
      </c>
      <c r="C3" s="19">
        <v>75</v>
      </c>
      <c r="D3" s="19" t="s">
        <v>214</v>
      </c>
      <c r="E3" s="19" t="s">
        <v>523</v>
      </c>
    </row>
    <row r="4" spans="1:5" ht="12.75" customHeight="1">
      <c r="A4" s="19" t="s">
        <v>350</v>
      </c>
      <c r="B4" s="19" t="s">
        <v>594</v>
      </c>
      <c r="C4" s="19">
        <v>613.63</v>
      </c>
      <c r="D4" s="19" t="s">
        <v>230</v>
      </c>
      <c r="E4" s="19" t="s">
        <v>300</v>
      </c>
    </row>
    <row r="5" spans="1:5" ht="12.75" customHeight="1">
      <c r="A5" s="19" t="s">
        <v>27</v>
      </c>
      <c r="B5" s="19" t="s">
        <v>594</v>
      </c>
      <c r="C5" s="19">
        <v>0.376</v>
      </c>
      <c r="D5" s="19" t="s">
        <v>420</v>
      </c>
      <c r="E5" s="19" t="s">
        <v>523</v>
      </c>
    </row>
    <row r="6" spans="1:5" ht="12.75" customHeight="1">
      <c r="A6" s="19" t="s">
        <v>71</v>
      </c>
      <c r="B6" s="19" t="s">
        <v>594</v>
      </c>
      <c r="C6" s="19">
        <v>0.53500000000000003</v>
      </c>
      <c r="D6" s="19" t="s">
        <v>420</v>
      </c>
      <c r="E6" s="19" t="s">
        <v>523</v>
      </c>
    </row>
    <row r="7" spans="1:5" ht="12.75" customHeight="1">
      <c r="A7" s="19" t="s">
        <v>133</v>
      </c>
      <c r="B7" s="19" t="s">
        <v>594</v>
      </c>
      <c r="C7" s="19">
        <v>4.3600000000000003</v>
      </c>
      <c r="D7" s="19" t="s">
        <v>38</v>
      </c>
      <c r="E7" s="19" t="s">
        <v>523</v>
      </c>
    </row>
    <row r="8" spans="1:5" ht="12.75" customHeight="1">
      <c r="A8" s="19" t="s">
        <v>15</v>
      </c>
      <c r="B8" s="19" t="s">
        <v>594</v>
      </c>
      <c r="C8" s="19">
        <v>3.9350000000000001</v>
      </c>
      <c r="D8" s="19" t="s">
        <v>117</v>
      </c>
      <c r="E8" s="19" t="s">
        <v>523</v>
      </c>
    </row>
    <row r="9" spans="1:5" ht="12.75" customHeight="1">
      <c r="A9" s="19" t="s">
        <v>63</v>
      </c>
      <c r="B9" s="19" t="s">
        <v>594</v>
      </c>
      <c r="C9" s="19">
        <v>2.4340000000000002</v>
      </c>
      <c r="D9" s="19" t="s">
        <v>123</v>
      </c>
      <c r="E9" s="19" t="s">
        <v>523</v>
      </c>
    </row>
    <row r="10" spans="1:5" ht="12.75" customHeight="1">
      <c r="A10" s="19" t="s">
        <v>84</v>
      </c>
      <c r="B10" s="19" t="s">
        <v>594</v>
      </c>
      <c r="C10" s="19">
        <v>1.534</v>
      </c>
      <c r="D10" s="19" t="s">
        <v>360</v>
      </c>
      <c r="E10" s="19" t="s">
        <v>523</v>
      </c>
    </row>
    <row r="11" spans="1:5" ht="12.75" customHeight="1">
      <c r="A11" s="19" t="s">
        <v>91</v>
      </c>
      <c r="B11" s="19" t="s">
        <v>594</v>
      </c>
      <c r="C11" s="19">
        <v>1.2030000000000001</v>
      </c>
      <c r="D11" s="19" t="s">
        <v>280</v>
      </c>
      <c r="E11" s="19" t="s">
        <v>523</v>
      </c>
    </row>
    <row r="12" spans="1:5" ht="12.75" customHeight="1">
      <c r="A12" s="19" t="s">
        <v>121</v>
      </c>
      <c r="B12" s="19" t="s">
        <v>594</v>
      </c>
      <c r="C12" s="19">
        <v>1.359</v>
      </c>
      <c r="D12" s="19" t="s">
        <v>359</v>
      </c>
      <c r="E12" s="19" t="s">
        <v>523</v>
      </c>
    </row>
    <row r="13" spans="1:5" ht="12.75" customHeight="1">
      <c r="A13" s="19" t="s">
        <v>140</v>
      </c>
      <c r="B13" s="19" t="s">
        <v>594</v>
      </c>
      <c r="C13" s="19">
        <v>0.71299999999999997</v>
      </c>
      <c r="D13" s="19" t="s">
        <v>287</v>
      </c>
      <c r="E13" s="19" t="s">
        <v>523</v>
      </c>
    </row>
    <row r="14" spans="1:5" ht="12.75" customHeight="1">
      <c r="A14" s="19" t="s">
        <v>4</v>
      </c>
      <c r="B14" s="19" t="s">
        <v>594</v>
      </c>
      <c r="C14" s="19">
        <v>1.25</v>
      </c>
      <c r="D14" s="19" t="s">
        <v>429</v>
      </c>
      <c r="E14" s="19" t="s">
        <v>523</v>
      </c>
    </row>
    <row r="15" spans="1:5" ht="12.75" customHeight="1">
      <c r="A15" s="19" t="s">
        <v>9</v>
      </c>
      <c r="B15" s="19" t="s">
        <v>594</v>
      </c>
      <c r="C15" s="19">
        <v>0.67500000000000004</v>
      </c>
      <c r="D15" s="19" t="s">
        <v>200</v>
      </c>
      <c r="E15" s="19" t="s">
        <v>523</v>
      </c>
    </row>
    <row r="16" spans="1:5" ht="12.75" customHeight="1">
      <c r="A16" s="19" t="s">
        <v>399</v>
      </c>
      <c r="B16" s="19" t="s">
        <v>594</v>
      </c>
      <c r="C16" s="19">
        <v>1.25</v>
      </c>
      <c r="D16" s="19" t="s">
        <v>574</v>
      </c>
      <c r="E16" s="19" t="s">
        <v>523</v>
      </c>
    </row>
    <row r="17" spans="1:5" ht="12.75" customHeight="1">
      <c r="A17" s="19" t="s">
        <v>573</v>
      </c>
      <c r="B17" s="19" t="s">
        <v>594</v>
      </c>
      <c r="C17" s="54">
        <v>1466</v>
      </c>
      <c r="D17" s="19" t="s">
        <v>230</v>
      </c>
      <c r="E17" s="19" t="s">
        <v>578</v>
      </c>
    </row>
    <row r="18" spans="1:5" ht="12.75" customHeight="1">
      <c r="A18" s="19" t="s">
        <v>184</v>
      </c>
      <c r="B18" s="19" t="s">
        <v>594</v>
      </c>
      <c r="C18" s="54">
        <v>9.31</v>
      </c>
      <c r="D18" s="19" t="s">
        <v>230</v>
      </c>
      <c r="E18" s="19" t="s">
        <v>439</v>
      </c>
    </row>
  </sheetData>
  <phoneticPr fontId="3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A7E1-5CC9-4933-AA3F-28D71ECDFCB7}">
  <dimension ref="A1:D50"/>
  <sheetViews>
    <sheetView workbookViewId="0"/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0" customWidth="1"/>
  </cols>
  <sheetData>
    <row r="1" spans="1:4" ht="12.75" customHeight="1">
      <c r="A1" s="51" t="s">
        <v>541</v>
      </c>
      <c r="B1" s="51"/>
      <c r="C1" s="51"/>
      <c r="D1" s="51"/>
    </row>
    <row r="2" spans="1:4" ht="12.75" customHeight="1">
      <c r="A2" s="18" t="s">
        <v>64</v>
      </c>
      <c r="B2" s="18" t="s">
        <v>469</v>
      </c>
      <c r="C2" s="18" t="s">
        <v>111</v>
      </c>
      <c r="D2" s="18" t="s">
        <v>154</v>
      </c>
    </row>
    <row r="3" spans="1:4" ht="12.75" customHeight="1">
      <c r="A3" s="19" t="s">
        <v>418</v>
      </c>
      <c r="B3" s="19" t="s">
        <v>213</v>
      </c>
      <c r="C3" s="19" t="s">
        <v>576</v>
      </c>
      <c r="D3" s="19" t="s">
        <v>603</v>
      </c>
    </row>
    <row r="4" spans="1:4" ht="12.75" customHeight="1">
      <c r="A4" s="19" t="s">
        <v>393</v>
      </c>
      <c r="B4" s="19" t="s">
        <v>594</v>
      </c>
      <c r="C4" s="100">
        <v>1442</v>
      </c>
      <c r="D4" s="19" t="s">
        <v>272</v>
      </c>
    </row>
    <row r="5" spans="1:4" ht="12.75" customHeight="1">
      <c r="A5" s="19" t="s">
        <v>135</v>
      </c>
      <c r="B5" s="19" t="s">
        <v>594</v>
      </c>
      <c r="C5" s="100">
        <v>1442</v>
      </c>
      <c r="D5" s="19" t="s">
        <v>517</v>
      </c>
    </row>
    <row r="6" spans="1:4" ht="12.75" customHeight="1">
      <c r="A6" s="19" t="s">
        <v>77</v>
      </c>
      <c r="B6" s="19" t="s">
        <v>594</v>
      </c>
      <c r="C6" s="100">
        <v>9.19</v>
      </c>
      <c r="D6" s="19" t="s">
        <v>504</v>
      </c>
    </row>
    <row r="7" spans="1:4" ht="12.75" customHeight="1">
      <c r="A7" s="19" t="s">
        <v>173</v>
      </c>
      <c r="B7" s="19" t="s">
        <v>594</v>
      </c>
      <c r="C7" s="19">
        <v>724.05</v>
      </c>
      <c r="D7" s="19" t="s">
        <v>382</v>
      </c>
    </row>
    <row r="8" spans="1:4" ht="12.75" customHeight="1">
      <c r="A8" s="19" t="s">
        <v>298</v>
      </c>
      <c r="B8" s="19" t="s">
        <v>594</v>
      </c>
      <c r="C8" s="19">
        <v>1000</v>
      </c>
      <c r="D8" s="19" t="s">
        <v>536</v>
      </c>
    </row>
    <row r="9" spans="1:4" ht="12.75" customHeight="1">
      <c r="A9" s="19" t="s">
        <v>105</v>
      </c>
      <c r="B9" s="19" t="s">
        <v>594</v>
      </c>
      <c r="C9" s="54">
        <v>1509.67</v>
      </c>
      <c r="D9" s="19" t="s">
        <v>282</v>
      </c>
    </row>
    <row r="10" spans="1:4" ht="12.75" customHeight="1">
      <c r="A10" s="19" t="s">
        <v>452</v>
      </c>
      <c r="B10" s="19" t="s">
        <v>213</v>
      </c>
      <c r="C10" s="19" t="s">
        <v>2</v>
      </c>
      <c r="D10" s="19" t="s">
        <v>463</v>
      </c>
    </row>
    <row r="11" spans="1:4" ht="12.75" customHeight="1">
      <c r="A11" s="19" t="s">
        <v>1</v>
      </c>
      <c r="B11" s="19" t="s">
        <v>213</v>
      </c>
      <c r="C11" s="19" t="s">
        <v>2</v>
      </c>
      <c r="D11" s="19" t="s">
        <v>144</v>
      </c>
    </row>
    <row r="12" spans="1:4" ht="12.75" customHeight="1">
      <c r="A12" s="19" t="s">
        <v>379</v>
      </c>
      <c r="B12" s="19" t="s">
        <v>213</v>
      </c>
      <c r="C12" s="19" t="s">
        <v>331</v>
      </c>
      <c r="D12" s="19" t="s">
        <v>448</v>
      </c>
    </row>
    <row r="13" spans="1:4" ht="12.75" customHeight="1">
      <c r="A13" s="19" t="s">
        <v>25</v>
      </c>
      <c r="B13" s="19" t="s">
        <v>594</v>
      </c>
      <c r="C13" s="19">
        <v>1.25</v>
      </c>
      <c r="D13" s="19" t="s">
        <v>502</v>
      </c>
    </row>
    <row r="14" spans="1:4" ht="12.75" customHeight="1">
      <c r="A14" s="19" t="s">
        <v>385</v>
      </c>
      <c r="B14" s="19" t="s">
        <v>594</v>
      </c>
      <c r="C14" s="19">
        <v>1.071</v>
      </c>
      <c r="D14" s="19" t="s">
        <v>226</v>
      </c>
    </row>
    <row r="15" spans="1:4" ht="12.75" customHeight="1">
      <c r="A15" s="19" t="s">
        <v>320</v>
      </c>
      <c r="B15" s="19" t="s">
        <v>213</v>
      </c>
      <c r="C15" s="19" t="s">
        <v>185</v>
      </c>
      <c r="D15" s="19" t="s">
        <v>412</v>
      </c>
    </row>
    <row r="16" spans="1:4" ht="12.75" customHeight="1">
      <c r="A16" s="19" t="s">
        <v>416</v>
      </c>
      <c r="B16" s="19" t="s">
        <v>213</v>
      </c>
      <c r="C16" s="19" t="s">
        <v>528</v>
      </c>
      <c r="D16" s="19" t="s">
        <v>432</v>
      </c>
    </row>
    <row r="17" spans="1:4" ht="12.75" customHeight="1">
      <c r="A17" s="19" t="s">
        <v>127</v>
      </c>
      <c r="B17" s="19" t="s">
        <v>213</v>
      </c>
      <c r="C17" s="19" t="s">
        <v>185</v>
      </c>
      <c r="D17" s="19" t="s">
        <v>112</v>
      </c>
    </row>
    <row r="18" spans="1:4" ht="12.75" customHeight="1">
      <c r="A18" s="19" t="s">
        <v>235</v>
      </c>
      <c r="B18" s="19" t="s">
        <v>213</v>
      </c>
      <c r="C18" s="54">
        <f t="shared" ref="C18:C23" si="0">25/20 * 16/12 * 1/8</f>
        <v>0.20833333333333334</v>
      </c>
      <c r="D18" s="19" t="s">
        <v>564</v>
      </c>
    </row>
    <row r="19" spans="1:4" ht="12.75" customHeight="1">
      <c r="A19" s="19" t="s">
        <v>546</v>
      </c>
      <c r="B19" s="19" t="s">
        <v>213</v>
      </c>
      <c r="C19" s="54">
        <f t="shared" si="0"/>
        <v>0.20833333333333334</v>
      </c>
      <c r="D19" s="19" t="s">
        <v>195</v>
      </c>
    </row>
    <row r="20" spans="1:4" ht="12.75" customHeight="1">
      <c r="A20" s="19" t="s">
        <v>62</v>
      </c>
      <c r="B20" s="19" t="s">
        <v>213</v>
      </c>
      <c r="C20" s="54">
        <f t="shared" si="0"/>
        <v>0.20833333333333334</v>
      </c>
      <c r="D20" s="19" t="s">
        <v>433</v>
      </c>
    </row>
    <row r="21" spans="1:4" ht="12.75" customHeight="1">
      <c r="A21" s="19" t="s">
        <v>215</v>
      </c>
      <c r="B21" s="19" t="s">
        <v>213</v>
      </c>
      <c r="C21" s="54">
        <f t="shared" si="0"/>
        <v>0.20833333333333334</v>
      </c>
      <c r="D21" s="19" t="s">
        <v>273</v>
      </c>
    </row>
    <row r="22" spans="1:4" ht="12.75" customHeight="1">
      <c r="A22" s="19" t="s">
        <v>557</v>
      </c>
      <c r="B22" s="19" t="s">
        <v>213</v>
      </c>
      <c r="C22" s="54">
        <f t="shared" si="0"/>
        <v>0.20833333333333334</v>
      </c>
      <c r="D22" s="19" t="s">
        <v>466</v>
      </c>
    </row>
    <row r="23" spans="1:4" ht="12.75" customHeight="1">
      <c r="A23" s="19" t="s">
        <v>301</v>
      </c>
      <c r="B23" s="19" t="s">
        <v>213</v>
      </c>
      <c r="C23" s="54">
        <f t="shared" si="0"/>
        <v>0.20833333333333334</v>
      </c>
      <c r="D23" s="19" t="s">
        <v>44</v>
      </c>
    </row>
    <row r="24" spans="1:4" ht="12.75" customHeight="1">
      <c r="A24" s="19" t="s">
        <v>480</v>
      </c>
      <c r="B24" s="19" t="s">
        <v>594</v>
      </c>
      <c r="C24" s="19">
        <v>1</v>
      </c>
      <c r="D24" s="19" t="s">
        <v>330</v>
      </c>
    </row>
    <row r="25" spans="1:4" ht="12.75" customHeight="1">
      <c r="A25" s="19" t="s">
        <v>310</v>
      </c>
      <c r="B25" s="19" t="s">
        <v>594</v>
      </c>
      <c r="C25" s="19">
        <v>1.5</v>
      </c>
      <c r="D25" s="19" t="s">
        <v>560</v>
      </c>
    </row>
    <row r="26" spans="1:4" ht="12.75" customHeight="1">
      <c r="A26" s="19" t="s">
        <v>554</v>
      </c>
      <c r="B26" s="19" t="s">
        <v>594</v>
      </c>
      <c r="C26" s="19">
        <v>1.1599999999999999</v>
      </c>
      <c r="D26" s="19" t="s">
        <v>586</v>
      </c>
    </row>
    <row r="27" spans="1:4" ht="12.75" customHeight="1">
      <c r="A27" s="19" t="s">
        <v>593</v>
      </c>
      <c r="B27" s="19" t="s">
        <v>594</v>
      </c>
      <c r="C27" s="19">
        <v>1.6</v>
      </c>
      <c r="D27" s="19" t="s">
        <v>174</v>
      </c>
    </row>
    <row r="28" spans="1:4" ht="12.75" customHeight="1">
      <c r="A28" s="19" t="s">
        <v>168</v>
      </c>
      <c r="B28" s="19" t="s">
        <v>594</v>
      </c>
      <c r="C28" s="19">
        <v>1.6</v>
      </c>
      <c r="D28" s="19" t="s">
        <v>106</v>
      </c>
    </row>
    <row r="29" spans="1:4" ht="12.75" customHeight="1">
      <c r="A29" s="19" t="s">
        <v>511</v>
      </c>
      <c r="B29" s="19" t="s">
        <v>594</v>
      </c>
      <c r="C29" s="19">
        <v>1.6</v>
      </c>
      <c r="D29" s="19" t="s">
        <v>413</v>
      </c>
    </row>
    <row r="30" spans="1:4" ht="12.75" customHeight="1">
      <c r="A30" s="19" t="s">
        <v>290</v>
      </c>
      <c r="B30" s="19" t="s">
        <v>594</v>
      </c>
      <c r="C30" s="19">
        <v>1.94</v>
      </c>
      <c r="D30" s="19" t="s">
        <v>417</v>
      </c>
    </row>
    <row r="31" spans="1:4" ht="12.75" customHeight="1">
      <c r="A31" s="19" t="s">
        <v>535</v>
      </c>
      <c r="B31" s="19" t="s">
        <v>594</v>
      </c>
      <c r="C31" s="19">
        <v>1.94</v>
      </c>
      <c r="D31" s="19" t="s">
        <v>464</v>
      </c>
    </row>
    <row r="32" spans="1:4" ht="12.75" customHeight="1">
      <c r="A32" s="19" t="s">
        <v>224</v>
      </c>
      <c r="B32" s="19" t="s">
        <v>594</v>
      </c>
      <c r="C32" s="19">
        <v>1.94</v>
      </c>
      <c r="D32" s="19" t="s">
        <v>109</v>
      </c>
    </row>
    <row r="33" spans="1:4" ht="12.75" customHeight="1">
      <c r="A33" s="19" t="s">
        <v>152</v>
      </c>
      <c r="B33" s="19" t="s">
        <v>594</v>
      </c>
      <c r="C33" s="19">
        <v>1</v>
      </c>
      <c r="D33" s="19" t="s">
        <v>162</v>
      </c>
    </row>
    <row r="34" spans="1:4" ht="12.75" customHeight="1">
      <c r="A34" s="19" t="s">
        <v>426</v>
      </c>
      <c r="B34" s="19" t="s">
        <v>594</v>
      </c>
      <c r="C34" s="19">
        <v>1</v>
      </c>
      <c r="D34" s="19" t="s">
        <v>222</v>
      </c>
    </row>
    <row r="35" spans="1:4" ht="12.75" customHeight="1">
      <c r="A35" s="19" t="s">
        <v>61</v>
      </c>
      <c r="B35" s="19" t="s">
        <v>594</v>
      </c>
      <c r="C35" s="19">
        <v>1</v>
      </c>
      <c r="D35" s="19" t="s">
        <v>372</v>
      </c>
    </row>
    <row r="36" spans="1:4" ht="12.75" customHeight="1">
      <c r="A36" s="19" t="s">
        <v>427</v>
      </c>
      <c r="B36" s="19" t="s">
        <v>213</v>
      </c>
      <c r="C36" s="19" t="s">
        <v>185</v>
      </c>
      <c r="D36" s="19" t="s">
        <v>55</v>
      </c>
    </row>
    <row r="37" spans="1:4" ht="12.75" customHeight="1">
      <c r="A37" s="19" t="s">
        <v>328</v>
      </c>
      <c r="B37" s="19" t="s">
        <v>213</v>
      </c>
      <c r="C37" s="19" t="s">
        <v>185</v>
      </c>
      <c r="D37" s="19" t="s">
        <v>50</v>
      </c>
    </row>
    <row r="38" spans="1:4" ht="12.75" customHeight="1">
      <c r="A38" s="19" t="s">
        <v>75</v>
      </c>
      <c r="B38" s="19" t="s">
        <v>213</v>
      </c>
      <c r="C38" s="19" t="s">
        <v>528</v>
      </c>
      <c r="D38" s="19" t="s">
        <v>23</v>
      </c>
    </row>
    <row r="39" spans="1:4" ht="12.75" customHeight="1">
      <c r="A39" s="19" t="s">
        <v>490</v>
      </c>
      <c r="B39" s="19" t="s">
        <v>594</v>
      </c>
      <c r="C39" s="19">
        <v>1.1100000000000001</v>
      </c>
      <c r="D39" s="19" t="s">
        <v>533</v>
      </c>
    </row>
    <row r="40" spans="1:4" ht="12.75" customHeight="1">
      <c r="A40" s="19" t="s">
        <v>228</v>
      </c>
      <c r="B40" s="19" t="s">
        <v>594</v>
      </c>
      <c r="C40" s="19">
        <v>1.1200000000000001</v>
      </c>
      <c r="D40" s="19" t="s">
        <v>198</v>
      </c>
    </row>
    <row r="41" spans="1:4" ht="12.75" customHeight="1">
      <c r="A41" s="19" t="s">
        <v>562</v>
      </c>
      <c r="B41" s="19" t="s">
        <v>213</v>
      </c>
      <c r="C41" s="19" t="s">
        <v>581</v>
      </c>
      <c r="D41" s="19" t="s">
        <v>513</v>
      </c>
    </row>
    <row r="42" spans="1:4" ht="12.75" customHeight="1">
      <c r="A42" s="19" t="s">
        <v>471</v>
      </c>
      <c r="B42" s="19" t="s">
        <v>213</v>
      </c>
      <c r="C42" s="19" t="s">
        <v>185</v>
      </c>
      <c r="D42" s="19" t="s">
        <v>531</v>
      </c>
    </row>
    <row r="43" spans="1:4" ht="12.75" customHeight="1">
      <c r="A43" s="19" t="s">
        <v>241</v>
      </c>
      <c r="B43" s="19" t="s">
        <v>213</v>
      </c>
      <c r="C43" s="19" t="s">
        <v>528</v>
      </c>
      <c r="D43" s="19" t="s">
        <v>314</v>
      </c>
    </row>
    <row r="44" spans="1:4" ht="12.75" customHeight="1">
      <c r="A44" s="19" t="s">
        <v>457</v>
      </c>
      <c r="B44" s="19" t="s">
        <v>213</v>
      </c>
      <c r="C44" s="19" t="s">
        <v>528</v>
      </c>
      <c r="D44" s="19" t="s">
        <v>603</v>
      </c>
    </row>
    <row r="45" spans="1:4" ht="12.75" customHeight="1">
      <c r="A45" s="19" t="s">
        <v>258</v>
      </c>
      <c r="B45" s="19" t="s">
        <v>213</v>
      </c>
      <c r="C45" s="19" t="s">
        <v>603</v>
      </c>
      <c r="D45" s="19" t="s">
        <v>603</v>
      </c>
    </row>
    <row r="46" spans="1:4" ht="12.75" customHeight="1">
      <c r="A46" s="19" t="s">
        <v>193</v>
      </c>
      <c r="B46" s="19" t="s">
        <v>213</v>
      </c>
      <c r="C46" s="19" t="s">
        <v>603</v>
      </c>
      <c r="D46" s="19" t="s">
        <v>603</v>
      </c>
    </row>
    <row r="47" spans="1:4" ht="12.75" customHeight="1">
      <c r="A47" s="19" t="s">
        <v>352</v>
      </c>
      <c r="B47" s="19" t="s">
        <v>594</v>
      </c>
      <c r="C47" s="19">
        <v>0</v>
      </c>
      <c r="D47" s="19" t="s">
        <v>181</v>
      </c>
    </row>
    <row r="48" spans="1:4" ht="12.75" customHeight="1">
      <c r="A48" s="19" t="s">
        <v>68</v>
      </c>
      <c r="B48" s="19" t="s">
        <v>594</v>
      </c>
      <c r="C48" s="19">
        <v>0</v>
      </c>
      <c r="D48" s="19" t="s">
        <v>414</v>
      </c>
    </row>
    <row r="49" spans="1:4" ht="12.75" customHeight="1">
      <c r="A49" s="19" t="s">
        <v>93</v>
      </c>
      <c r="B49" s="19" t="s">
        <v>213</v>
      </c>
      <c r="C49" s="19" t="s">
        <v>313</v>
      </c>
      <c r="D49" s="19" t="s">
        <v>603</v>
      </c>
    </row>
    <row r="50" spans="1:4" ht="12.75" customHeight="1">
      <c r="A50" s="19" t="s">
        <v>78</v>
      </c>
      <c r="B50" s="19" t="s">
        <v>213</v>
      </c>
      <c r="C50" s="19" t="s">
        <v>528</v>
      </c>
      <c r="D50" s="19" t="s">
        <v>603</v>
      </c>
    </row>
  </sheetData>
  <phoneticPr fontId="3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8</vt:i4>
      </vt:variant>
    </vt:vector>
  </HeadingPairs>
  <TitlesOfParts>
    <vt:vector size="14" baseType="lpstr">
      <vt:lpstr>갑지</vt:lpstr>
      <vt:lpstr>원가계산서(총괄)</vt:lpstr>
      <vt:lpstr>내역서(총괄)</vt:lpstr>
      <vt:lpstr>일위대가목록</vt:lpstr>
      <vt:lpstr>전역변수</vt:lpstr>
      <vt:lpstr>중기전역변수</vt:lpstr>
      <vt:lpstr>갑지!Print_Area</vt:lpstr>
      <vt:lpstr>'내역서(총괄)'!Print_Area</vt:lpstr>
      <vt:lpstr>'원가계산서(총괄)'!Print_Area</vt:lpstr>
      <vt:lpstr>일위대가목록!Print_Area</vt:lpstr>
      <vt:lpstr>'내역서(총괄)'!Print_Titles</vt:lpstr>
      <vt:lpstr>일위대가목록!Print_Titles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2026-10-14T04:30:29Z</cp:lastPrinted>
  <dcterms:created xsi:type="dcterms:W3CDTF">2022-10-07T04:36:48Z</dcterms:created>
  <dcterms:modified xsi:type="dcterms:W3CDTF">2026-10-20T10:39:12Z</dcterms:modified>
</cp:coreProperties>
</file>