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1D94A51-036C-44C2-BD11-2B2C6CFD2B07}" xr6:coauthVersionLast="47" xr6:coauthVersionMax="47" xr10:uidLastSave="{00000000-0000-0000-0000-000000000000}"/>
  <bookViews>
    <workbookView xWindow="28680" yWindow="-120" windowWidth="29040" windowHeight="15720" tabRatio="668" activeTab="1" xr2:uid="{00000000-000D-0000-FFFF-FFFF00000000}"/>
  </bookViews>
  <sheets>
    <sheet name="표지" sheetId="26" r:id="rId1"/>
    <sheet name="1.갑지" sheetId="30" r:id="rId2"/>
    <sheet name="2.예정공정표" sheetId="33" r:id="rId3"/>
    <sheet name="3.내역서" sheetId="22" r:id="rId4"/>
    <sheet name="4.대가산출근거" sheetId="7" r:id="rId5"/>
    <sheet name="5.점검차량운전경비" sheetId="32" r:id="rId6"/>
    <sheet name="6.용역설계비요율(별표1)" sheetId="16" r:id="rId7"/>
    <sheet name="7.손해배상" sheetId="27" r:id="rId8"/>
    <sheet name="8.개략공사비" sheetId="31" r:id="rId9"/>
    <sheet name="9.추가조사비(일위대가표)" sheetId="34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</externalReferences>
  <definedNames>
    <definedName name="___FLG2">#REF!</definedName>
    <definedName name="___FLG3">#REF!</definedName>
    <definedName name="___hun1">[1]Sheet1!#REF!</definedName>
    <definedName name="___hun2">[1]Sheet1!#REF!</definedName>
    <definedName name="___IU69997">#REF!</definedName>
    <definedName name="___IU79997">#REF!</definedName>
    <definedName name="___IV65999">#REF!</definedName>
    <definedName name="___IV67999">#REF!</definedName>
    <definedName name="___IV68999">#REF!</definedName>
    <definedName name="___IV69999">#REF!</definedName>
    <definedName name="___IV88888">#REF!</definedName>
    <definedName name="___IV99999">#REF!</definedName>
    <definedName name="___IV999999">#REF!</definedName>
    <definedName name="___JK7">#REF!</definedName>
    <definedName name="___JK8">#REF!</definedName>
    <definedName name="___JL1">#REF!</definedName>
    <definedName name="___JL2">#REF!</definedName>
    <definedName name="___LAB5">#REF!</definedName>
    <definedName name="___PH2">'[2]기둥(원형)'!#REF!</definedName>
    <definedName name="___PNO10">[3]INPUT!#REF!</definedName>
    <definedName name="___PNO3">[3]INPUT!#REF!</definedName>
    <definedName name="___PNO4">[3]INPUT!#REF!</definedName>
    <definedName name="___PNO5">[3]INPUT!#REF!</definedName>
    <definedName name="___PNO6">[3]INPUT!#REF!</definedName>
    <definedName name="___PNO7">[3]INPUT!#REF!</definedName>
    <definedName name="___PNO8">[3]INPUT!#REF!</definedName>
    <definedName name="___PNO9">[3]INPUT!#REF!</definedName>
    <definedName name="___px1">#REF!</definedName>
    <definedName name="___px2">#REF!</definedName>
    <definedName name="___qs1">[1]Sheet1!#REF!</definedName>
    <definedName name="___qs12">[1]Sheet1!#REF!</definedName>
    <definedName name="___qs2">[1]Sheet1!#REF!</definedName>
    <definedName name="___qs22">[1]Sheet1!#REF!</definedName>
    <definedName name="___RD1">#REF!</definedName>
    <definedName name="___RD2">#REF!</definedName>
    <definedName name="___RD3">#REF!</definedName>
    <definedName name="___RD4">#REF!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SL5">'[4]02 SLAB'!#REF!</definedName>
    <definedName name="___SL6">'[4]02 SLAB'!#REF!</definedName>
    <definedName name="___SM400">[5]물가시세!#REF!</definedName>
    <definedName name="___stp1">#REF!</definedName>
    <definedName name="___stp10">#REF!</definedName>
    <definedName name="___stp100">#REF!</definedName>
    <definedName name="___stp101">#REF!</definedName>
    <definedName name="___stp102">#REF!</definedName>
    <definedName name="___stp103">#REF!</definedName>
    <definedName name="___stp104">#REF!</definedName>
    <definedName name="___stp105">#REF!</definedName>
    <definedName name="___stp106">#REF!</definedName>
    <definedName name="___stp107">#REF!</definedName>
    <definedName name="___stp108">#REF!</definedName>
    <definedName name="___stp109">#REF!</definedName>
    <definedName name="___stp11">#REF!</definedName>
    <definedName name="___stp110">#REF!</definedName>
    <definedName name="___stp111">#REF!</definedName>
    <definedName name="___stp112">#REF!</definedName>
    <definedName name="___stp113">#REF!</definedName>
    <definedName name="___stp114">#REF!</definedName>
    <definedName name="___stp115">#REF!</definedName>
    <definedName name="___stp116">#REF!</definedName>
    <definedName name="___stp117">#REF!</definedName>
    <definedName name="___stp118">#REF!</definedName>
    <definedName name="___stp119">#REF!</definedName>
    <definedName name="___stp12">#REF!</definedName>
    <definedName name="___stp120">#REF!</definedName>
    <definedName name="___stp121">#REF!</definedName>
    <definedName name="___stp122">#REF!</definedName>
    <definedName name="___stp123">#REF!</definedName>
    <definedName name="___stp124">#REF!</definedName>
    <definedName name="___stp125">#REF!</definedName>
    <definedName name="___stp126">#REF!</definedName>
    <definedName name="___stp127">#REF!</definedName>
    <definedName name="___stp128">#REF!</definedName>
    <definedName name="___stp129">#REF!</definedName>
    <definedName name="___stp13">#REF!</definedName>
    <definedName name="___stp130">#REF!</definedName>
    <definedName name="___stp131">#REF!</definedName>
    <definedName name="___stp132">#REF!</definedName>
    <definedName name="___stp133">#REF!</definedName>
    <definedName name="___stp134">#REF!</definedName>
    <definedName name="___stp135">#REF!</definedName>
    <definedName name="___stp136">#REF!</definedName>
    <definedName name="___stp137">#REF!</definedName>
    <definedName name="___stp138">#REF!</definedName>
    <definedName name="___stp139">#REF!</definedName>
    <definedName name="___stp14">#REF!</definedName>
    <definedName name="___stp140">#REF!</definedName>
    <definedName name="___stp141">#REF!</definedName>
    <definedName name="___stp142">#REF!</definedName>
    <definedName name="___stp143">#REF!</definedName>
    <definedName name="___stp144">#REF!</definedName>
    <definedName name="___stp145">#REF!</definedName>
    <definedName name="___stp146">#REF!</definedName>
    <definedName name="___stp147">#REF!</definedName>
    <definedName name="___stp148">#REF!</definedName>
    <definedName name="___stp149">#REF!</definedName>
    <definedName name="___stp15">#REF!</definedName>
    <definedName name="___stp150">#REF!</definedName>
    <definedName name="___stp151">#REF!</definedName>
    <definedName name="___stp152">#REF!</definedName>
    <definedName name="___stp153">#REF!</definedName>
    <definedName name="___stp154">#REF!</definedName>
    <definedName name="___stp155">#REF!</definedName>
    <definedName name="___stp156">#REF!</definedName>
    <definedName name="___stp157">#REF!</definedName>
    <definedName name="___stp158">#REF!</definedName>
    <definedName name="___stp159">#REF!</definedName>
    <definedName name="___stp16">#REF!</definedName>
    <definedName name="___stp160">#REF!</definedName>
    <definedName name="___stp161">#REF!</definedName>
    <definedName name="___stp162">#REF!</definedName>
    <definedName name="___stp163">#REF!</definedName>
    <definedName name="___stp164">#REF!</definedName>
    <definedName name="___stp165">#REF!</definedName>
    <definedName name="___stp166">#REF!</definedName>
    <definedName name="___stp167">#REF!</definedName>
    <definedName name="___stp168">#REF!</definedName>
    <definedName name="___stp169">#REF!</definedName>
    <definedName name="___stp17">#REF!</definedName>
    <definedName name="___stp170">#REF!</definedName>
    <definedName name="___stp171">#REF!</definedName>
    <definedName name="___stp172">#REF!</definedName>
    <definedName name="___stp173">#REF!</definedName>
    <definedName name="___stp174">#REF!</definedName>
    <definedName name="___stp175">#REF!</definedName>
    <definedName name="___stp176">#REF!</definedName>
    <definedName name="___stp177">#REF!</definedName>
    <definedName name="___stp178">#REF!</definedName>
    <definedName name="___stp179">#REF!</definedName>
    <definedName name="___stp18">#REF!</definedName>
    <definedName name="___stp180">#REF!</definedName>
    <definedName name="___stp181">#REF!</definedName>
    <definedName name="___stp182">#REF!</definedName>
    <definedName name="___stp183">#REF!</definedName>
    <definedName name="___stp184">#REF!</definedName>
    <definedName name="___stp185">#REF!</definedName>
    <definedName name="___stp186">#REF!</definedName>
    <definedName name="___stp187">#REF!</definedName>
    <definedName name="___stp188">#REF!</definedName>
    <definedName name="___stp189">#REF!</definedName>
    <definedName name="___stp19">#REF!</definedName>
    <definedName name="___stp190">#REF!</definedName>
    <definedName name="___stp191">#REF!</definedName>
    <definedName name="___stp192">#REF!</definedName>
    <definedName name="___stp193">#REF!</definedName>
    <definedName name="___stp194">#REF!</definedName>
    <definedName name="___stp195">#REF!</definedName>
    <definedName name="___stp196">#REF!</definedName>
    <definedName name="___stp197">#REF!</definedName>
    <definedName name="___stp198">#REF!</definedName>
    <definedName name="___stp199">#REF!</definedName>
    <definedName name="___stp2">#REF!</definedName>
    <definedName name="___stp20">#REF!</definedName>
    <definedName name="___stp21">#REF!</definedName>
    <definedName name="___stp22">#REF!</definedName>
    <definedName name="___stp23">#REF!</definedName>
    <definedName name="___stp24">#REF!</definedName>
    <definedName name="___stp25">#REF!</definedName>
    <definedName name="___stp26">#REF!</definedName>
    <definedName name="___stp27">#REF!</definedName>
    <definedName name="___stp28">#REF!</definedName>
    <definedName name="___stp29">#REF!</definedName>
    <definedName name="___stp3">#REF!</definedName>
    <definedName name="___stp30">#REF!</definedName>
    <definedName name="___stp31">#REF!</definedName>
    <definedName name="___stp32">#REF!</definedName>
    <definedName name="___stp33">#REF!</definedName>
    <definedName name="___stp34">#REF!</definedName>
    <definedName name="___stp35">#REF!</definedName>
    <definedName name="___stp36">#REF!</definedName>
    <definedName name="___stp37">#REF!</definedName>
    <definedName name="___stp38">#REF!</definedName>
    <definedName name="___stp39">#REF!</definedName>
    <definedName name="___stp4">#REF!</definedName>
    <definedName name="___stp40">#REF!</definedName>
    <definedName name="___stp41">#REF!</definedName>
    <definedName name="___stp42">#REF!</definedName>
    <definedName name="___stp43">#REF!</definedName>
    <definedName name="___stp44">#REF!</definedName>
    <definedName name="___stp45">#REF!</definedName>
    <definedName name="___stp46">#REF!</definedName>
    <definedName name="___stp47">#REF!</definedName>
    <definedName name="___stp48">#REF!</definedName>
    <definedName name="___stp49">#REF!</definedName>
    <definedName name="___stp5">#REF!</definedName>
    <definedName name="___stp50">#REF!</definedName>
    <definedName name="___stp51">#REF!</definedName>
    <definedName name="___stp52">#REF!</definedName>
    <definedName name="___stp53">#REF!</definedName>
    <definedName name="___stp54">#REF!</definedName>
    <definedName name="___stp55">#REF!</definedName>
    <definedName name="___stp56">#REF!</definedName>
    <definedName name="___stp57">#REF!</definedName>
    <definedName name="___stp58">#REF!</definedName>
    <definedName name="___stp59">#REF!</definedName>
    <definedName name="___stp6">#REF!</definedName>
    <definedName name="___stp60">#REF!</definedName>
    <definedName name="___stp61">#REF!</definedName>
    <definedName name="___stp62">#REF!</definedName>
    <definedName name="___stp63">#REF!</definedName>
    <definedName name="___stp64">#REF!</definedName>
    <definedName name="___stp65">#REF!</definedName>
    <definedName name="___stp66">#REF!</definedName>
    <definedName name="___stp67">#REF!</definedName>
    <definedName name="___stp68">#REF!</definedName>
    <definedName name="___stp69">#REF!</definedName>
    <definedName name="___stp7">#REF!</definedName>
    <definedName name="___stp70">#REF!</definedName>
    <definedName name="___stp71">#REF!</definedName>
    <definedName name="___stp72">#REF!</definedName>
    <definedName name="___stp73">#REF!</definedName>
    <definedName name="___stp74">#REF!</definedName>
    <definedName name="___stp75">#REF!</definedName>
    <definedName name="___stp76">#REF!</definedName>
    <definedName name="___stp77">#REF!</definedName>
    <definedName name="___stp78">#REF!</definedName>
    <definedName name="___stp79">#REF!</definedName>
    <definedName name="___stp8">#REF!</definedName>
    <definedName name="___stp80">#REF!</definedName>
    <definedName name="___stp81">#REF!</definedName>
    <definedName name="___stp82">#REF!</definedName>
    <definedName name="___stp83">#REF!</definedName>
    <definedName name="___stp84">#REF!</definedName>
    <definedName name="___stp85">#REF!</definedName>
    <definedName name="___stp86">#REF!</definedName>
    <definedName name="___stp87">#REF!</definedName>
    <definedName name="___stp88">#REF!</definedName>
    <definedName name="___stp89">#REF!</definedName>
    <definedName name="___stp9">#REF!</definedName>
    <definedName name="___stp90">#REF!</definedName>
    <definedName name="___stp91">#REF!</definedName>
    <definedName name="___stp92">#REF!</definedName>
    <definedName name="___stp93">#REF!</definedName>
    <definedName name="___stp94">#REF!</definedName>
    <definedName name="___stp95">#REF!</definedName>
    <definedName name="___stp96">#REF!</definedName>
    <definedName name="___stp97">#REF!</definedName>
    <definedName name="___stp98">#REF!</definedName>
    <definedName name="___stp99">#REF!</definedName>
    <definedName name="___TW1">#REF!</definedName>
    <definedName name="___TW2">#REF!</definedName>
    <definedName name="___wd1">[1]Sheet1!#REF!</definedName>
    <definedName name="___wd2">[1]Sheet1!#REF!</definedName>
    <definedName name="___WEB3">#REF!</definedName>
    <definedName name="___WEB4">#REF!</definedName>
    <definedName name="___WEB5">#REF!</definedName>
    <definedName name="___WEB6">#REF!</definedName>
    <definedName name="___XS2">#REF!</definedName>
    <definedName name="___XS3">#REF!</definedName>
    <definedName name="__aaa42">'[2]#REF'!$G$48</definedName>
    <definedName name="__aab42">#REF!</definedName>
    <definedName name="__B2">'[2]단면 (2)'!$K$55</definedName>
    <definedName name="__BVS1">#REF!</definedName>
    <definedName name="__BVS2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FLG1">#REF!</definedName>
    <definedName name="__FLG2">#REF!</definedName>
    <definedName name="__FLG3">#REF!</definedName>
    <definedName name="__HSH1">#REF!</definedName>
    <definedName name="__HSH2">#REF!</definedName>
    <definedName name="__hun1">[1]Sheet1!#REF!</definedName>
    <definedName name="__hun2">[1]Sheet1!#REF!</definedName>
    <definedName name="__IL1">#REF!</definedName>
    <definedName name="__IU69997">#REF!</definedName>
    <definedName name="__IU79997">#REF!</definedName>
    <definedName name="__IV65999">#REF!</definedName>
    <definedName name="__IV67999">#REF!</definedName>
    <definedName name="__IV68999">#REF!</definedName>
    <definedName name="__IV69999">#REF!</definedName>
    <definedName name="__IV88888">#REF!</definedName>
    <definedName name="__IV99999">#REF!</definedName>
    <definedName name="__IV999999">#REF!</definedName>
    <definedName name="__JH1">#REF!</definedName>
    <definedName name="__JH10">#REF!</definedName>
    <definedName name="__JH11">#REF!</definedName>
    <definedName name="__JH12">#REF!</definedName>
    <definedName name="__JH13">#REF!</definedName>
    <definedName name="__JH14">#REF!</definedName>
    <definedName name="__JH15">#REF!</definedName>
    <definedName name="__JH16">#REF!</definedName>
    <definedName name="__JH17">#REF!</definedName>
    <definedName name="__JH18">#REF!</definedName>
    <definedName name="__JH19">#REF!</definedName>
    <definedName name="__JH2">#REF!</definedName>
    <definedName name="__JH20">#REF!</definedName>
    <definedName name="__JH3">#REF!</definedName>
    <definedName name="__JH4">#REF!</definedName>
    <definedName name="__JH5">#REF!</definedName>
    <definedName name="__JH6">#REF!</definedName>
    <definedName name="__jh7">#REF!</definedName>
    <definedName name="__jh8">#REF!</definedName>
    <definedName name="__JH9">#REF!</definedName>
    <definedName name="__JK7">#REF!</definedName>
    <definedName name="__JK8">#REF!</definedName>
    <definedName name="__JL1">#REF!</definedName>
    <definedName name="__JL2">#REF!</definedName>
    <definedName name="__JS1">#REF!</definedName>
    <definedName name="__JS2">#REF!</definedName>
    <definedName name="__KK1">#REF!</definedName>
    <definedName name="__kM1">#REF!</definedName>
    <definedName name="__kM2">#REF!</definedName>
    <definedName name="__kM3">#REF!</definedName>
    <definedName name="__LAB5">#REF!</definedName>
    <definedName name="__LAN1">#REF!</definedName>
    <definedName name="__LAN10">#REF!</definedName>
    <definedName name="__LAN11">#REF!</definedName>
    <definedName name="__LAN12">#REF!</definedName>
    <definedName name="__LAN13">#REF!</definedName>
    <definedName name="__LAN14">#REF!</definedName>
    <definedName name="__LAN15">#REF!</definedName>
    <definedName name="__LAN16">#REF!</definedName>
    <definedName name="__LAN17">#REF!</definedName>
    <definedName name="__LAN18">#REF!</definedName>
    <definedName name="__LAN19">#REF!</definedName>
    <definedName name="__LAN2">#REF!</definedName>
    <definedName name="__LAN20">#REF!</definedName>
    <definedName name="__LAN3">#REF!</definedName>
    <definedName name="__LAN4">#REF!</definedName>
    <definedName name="__LAN5">#REF!</definedName>
    <definedName name="__LAN6">#REF!</definedName>
    <definedName name="__LAN7">#REF!</definedName>
    <definedName name="__LAN8">#REF!</definedName>
    <definedName name="__LAN9">#REF!</definedName>
    <definedName name="__LL1">[3]Sheet17!$C$2</definedName>
    <definedName name="__LL2">[3]Sheet17!$C$3</definedName>
    <definedName name="__LL3">[3]Sheet17!$C$4</definedName>
    <definedName name="__LR1">[3]Sheet17!$F$2</definedName>
    <definedName name="__LR2">[3]Sheet17!$F$3</definedName>
    <definedName name="__LR3">[3]Sheet17!$F$4</definedName>
    <definedName name="__LS1">#REF!</definedName>
    <definedName name="__LS2">#REF!</definedName>
    <definedName name="__LS3">#REF!</definedName>
    <definedName name="__LS4">#REF!</definedName>
    <definedName name="__MC1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H2">'[2]기둥(원형)'!#REF!</definedName>
    <definedName name="__PI48">#REF!</definedName>
    <definedName name="__PI60">#REF!</definedName>
    <definedName name="__pl1">#REF!</definedName>
    <definedName name="__PL2">#REF!</definedName>
    <definedName name="__PL3">#REF!</definedName>
    <definedName name="__PNO10">[3]INPUT!#REF!</definedName>
    <definedName name="__PNO3">[3]INPUT!#REF!</definedName>
    <definedName name="__PNO4">[3]INPUT!#REF!</definedName>
    <definedName name="__PNO5">[3]INPUT!#REF!</definedName>
    <definedName name="__PNO6">[3]INPUT!#REF!</definedName>
    <definedName name="__PNO7">[3]INPUT!#REF!</definedName>
    <definedName name="__PNO8">[3]INPUT!#REF!</definedName>
    <definedName name="__PNO9">[3]INPUT!#REF!</definedName>
    <definedName name="__px1">#REF!</definedName>
    <definedName name="__px2">#REF!</definedName>
    <definedName name="__qs1">[1]Sheet1!#REF!</definedName>
    <definedName name="__qs12">[1]Sheet1!#REF!</definedName>
    <definedName name="__qs2">[1]Sheet1!#REF!</definedName>
    <definedName name="__qs22">[1]Sheet1!#REF!</definedName>
    <definedName name="__RD1">#REF!</definedName>
    <definedName name="__RD2">#REF!</definedName>
    <definedName name="__RD3">#REF!</definedName>
    <definedName name="__RD4">#REF!</definedName>
    <definedName name="__RD5">[6]교각계산!$K$86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RSC4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1">#REF!</definedName>
    <definedName name="__SH10">#REF!</definedName>
    <definedName name="__SH11">#REF!</definedName>
    <definedName name="__SH12">#REF!</definedName>
    <definedName name="__SH13">#REF!</definedName>
    <definedName name="__SH14">#REF!</definedName>
    <definedName name="__SH15">#REF!</definedName>
    <definedName name="__SH16">#REF!</definedName>
    <definedName name="__SH17">#REF!</definedName>
    <definedName name="__SH18">#REF!</definedName>
    <definedName name="__SH19">#REF!</definedName>
    <definedName name="__SH2">#REF!</definedName>
    <definedName name="__SH20">#REF!</definedName>
    <definedName name="__SH3">#REF!</definedName>
    <definedName name="__SH4">#REF!</definedName>
    <definedName name="__SH5">#REF!</definedName>
    <definedName name="__SH6">#REF!</definedName>
    <definedName name="__SH7">#REF!</definedName>
    <definedName name="__SH8">#REF!</definedName>
    <definedName name="__SH9">#REF!</definedName>
    <definedName name="__SHH1">#REF!</definedName>
    <definedName name="__SHH2">#REF!</definedName>
    <definedName name="__SHH3">#REF!</definedName>
    <definedName name="__sin1">#REF!</definedName>
    <definedName name="__sin2">#REF!</definedName>
    <definedName name="__SL5">'[4]02 SLAB'!#REF!</definedName>
    <definedName name="__SL6">'[4]02 SLAB'!#REF!</definedName>
    <definedName name="__SM400">[5]물가시세!#REF!</definedName>
    <definedName name="__SM490">#REF!</definedName>
    <definedName name="__SS1">#REF!</definedName>
    <definedName name="__SS2">#REF!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_TC1">#REF!</definedName>
    <definedName name="__TC2">#REF!</definedName>
    <definedName name="__Ted1">#REF!</definedName>
    <definedName name="__TON1">#REF!</definedName>
    <definedName name="__TON2">#REF!</definedName>
    <definedName name="__Ts1">#REF!</definedName>
    <definedName name="__tt1">"tt1"</definedName>
    <definedName name="__TW1">#REF!</definedName>
    <definedName name="__TW2">#REF!</definedName>
    <definedName name="__WC1">#REF!</definedName>
    <definedName name="__WC2">#REF!</definedName>
    <definedName name="__wd1">[1]Sheet1!#REF!</definedName>
    <definedName name="__wd2">[1]Sheet1!#REF!</definedName>
    <definedName name="__WEB1">#REF!</definedName>
    <definedName name="__WEB2">#REF!</definedName>
    <definedName name="__WEB3">#REF!</definedName>
    <definedName name="__WEB4">#REF!</definedName>
    <definedName name="__WEB5">#REF!</definedName>
    <definedName name="__WEB6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[7]교각계산!$M$39</definedName>
    <definedName name="__XS2">#REF!</definedName>
    <definedName name="__XS3">#REF!</definedName>
    <definedName name="_1_0_S" localSheetId="9" hidden="1">'[8]6PILE  (돌출)'!#REF!</definedName>
    <definedName name="_1_0_S" hidden="1">'[8]6PILE  (돌출)'!#REF!</definedName>
    <definedName name="_A">#REF!</definedName>
    <definedName name="_aaa42">'[2]#REF'!$G$48</definedName>
    <definedName name="_aab42">#REF!</definedName>
    <definedName name="_B2">'[2]단면 (2)'!$K$55</definedName>
    <definedName name="_BVS1">#REF!</definedName>
    <definedName name="_BVS2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localSheetId="9" hidden="1">#REF!</definedName>
    <definedName name="_Fill" hidden="1">#REF!</definedName>
    <definedName name="_xlnm._FilterDatabase" localSheetId="8" hidden="1">'8.개략공사비'!$A$5:$L$58</definedName>
    <definedName name="_FLG1">#REF!</definedName>
    <definedName name="_HSH1">#REF!</definedName>
    <definedName name="_HSH2">#REF!</definedName>
    <definedName name="_IL1">#REF!</definedName>
    <definedName name="_IU69997">#REF!</definedName>
    <definedName name="_IU79997">#REF!</definedName>
    <definedName name="_IV65999">#REF!</definedName>
    <definedName name="_IV67999">#REF!</definedName>
    <definedName name="_IV68999">#REF!</definedName>
    <definedName name="_IV69999">#REF!</definedName>
    <definedName name="_IV88888">#REF!</definedName>
    <definedName name="_IV99999">#REF!</definedName>
    <definedName name="_IV999999">#REF!</definedName>
    <definedName name="_JH1">#REF!</definedName>
    <definedName name="_JH10">#REF!</definedName>
    <definedName name="_JH11">#REF!</definedName>
    <definedName name="_JH12">#REF!</definedName>
    <definedName name="_JH13">#REF!</definedName>
    <definedName name="_JH14">#REF!</definedName>
    <definedName name="_JH15">#REF!</definedName>
    <definedName name="_JH16">#REF!</definedName>
    <definedName name="_JH17">#REF!</definedName>
    <definedName name="_JH18">#REF!</definedName>
    <definedName name="_JH19">#REF!</definedName>
    <definedName name="_JH2">#REF!</definedName>
    <definedName name="_JH20">#REF!</definedName>
    <definedName name="_JH3">#REF!</definedName>
    <definedName name="_JH4">#REF!</definedName>
    <definedName name="_JH5">#REF!</definedName>
    <definedName name="_JH6">#REF!</definedName>
    <definedName name="_jh7">#REF!</definedName>
    <definedName name="_jh8">#REF!</definedName>
    <definedName name="_JH9">#REF!</definedName>
    <definedName name="_JS1">#REF!</definedName>
    <definedName name="_JS2">#REF!</definedName>
    <definedName name="_KK1">#REF!</definedName>
    <definedName name="_kM1">#REF!</definedName>
    <definedName name="_kM2">#REF!</definedName>
    <definedName name="_kM3">#REF!</definedName>
    <definedName name="_LAN1">#REF!</definedName>
    <definedName name="_LAN10">#REF!</definedName>
    <definedName name="_LAN11">#REF!</definedName>
    <definedName name="_LAN12">#REF!</definedName>
    <definedName name="_LAN13">#REF!</definedName>
    <definedName name="_LAN14">#REF!</definedName>
    <definedName name="_LAN15">#REF!</definedName>
    <definedName name="_LAN16">#REF!</definedName>
    <definedName name="_LAN17">#REF!</definedName>
    <definedName name="_LAN18">#REF!</definedName>
    <definedName name="_LAN19">#REF!</definedName>
    <definedName name="_LAN2">#REF!</definedName>
    <definedName name="_LAN20">#REF!</definedName>
    <definedName name="_LAN3">#REF!</definedName>
    <definedName name="_LAN4">#REF!</definedName>
    <definedName name="_LAN5">#REF!</definedName>
    <definedName name="_LAN6">#REF!</definedName>
    <definedName name="_LAN7">#REF!</definedName>
    <definedName name="_LAN8">#REF!</definedName>
    <definedName name="_LAN9">#REF!</definedName>
    <definedName name="_LL1">[3]Sheet17!$C$2</definedName>
    <definedName name="_LL2">[3]Sheet17!$C$3</definedName>
    <definedName name="_LL3">[3]Sheet17!$C$4</definedName>
    <definedName name="_LR1">[3]Sheet17!$F$2</definedName>
    <definedName name="_LR2">[3]Sheet17!$F$3</definedName>
    <definedName name="_LR3">[3]Sheet17!$F$4</definedName>
    <definedName name="_LS1">#REF!</definedName>
    <definedName name="_LS2">#REF!</definedName>
    <definedName name="_LS3">#REF!</definedName>
    <definedName name="_LS4">#REF!</definedName>
    <definedName name="_MC1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arse_Out" localSheetId="9" hidden="1">#REF!</definedName>
    <definedName name="_Parse_Out" hidden="1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RD5">[6]교각계산!$K$86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RSC4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1">#REF!</definedName>
    <definedName name="_SH10">#REF!</definedName>
    <definedName name="_SH11">#REF!</definedName>
    <definedName name="_SH12">#REF!</definedName>
    <definedName name="_SH13">#REF!</definedName>
    <definedName name="_SH14">#REF!</definedName>
    <definedName name="_SH15">#REF!</definedName>
    <definedName name="_SH16">#REF!</definedName>
    <definedName name="_SH17">#REF!</definedName>
    <definedName name="_SH18">#REF!</definedName>
    <definedName name="_SH19">#REF!</definedName>
    <definedName name="_SH2">#REF!</definedName>
    <definedName name="_SH20">#REF!</definedName>
    <definedName name="_SH3">#REF!</definedName>
    <definedName name="_SH4">#REF!</definedName>
    <definedName name="_SH5">#REF!</definedName>
    <definedName name="_SH6">#REF!</definedName>
    <definedName name="_SH7">#REF!</definedName>
    <definedName name="_SH8">#REF!</definedName>
    <definedName name="_SH9">#REF!</definedName>
    <definedName name="_SHH1">#REF!</definedName>
    <definedName name="_SHH2">#REF!</definedName>
    <definedName name="_SHH3">#REF!</definedName>
    <definedName name="_sin1">#REF!</definedName>
    <definedName name="_sin2">#REF!</definedName>
    <definedName name="_SM490">#REF!</definedName>
    <definedName name="_Sort" localSheetId="9" hidden="1">#REF!</definedName>
    <definedName name="_Sort" hidden="1">#REF!</definedName>
    <definedName name="_SS1">#REF!</definedName>
    <definedName name="_SS2">#REF!</definedName>
    <definedName name="_TC1">#REF!</definedName>
    <definedName name="_TC2">#REF!</definedName>
    <definedName name="_Ted1">#REF!</definedName>
    <definedName name="_TON1">#REF!</definedName>
    <definedName name="_TON2">#REF!</definedName>
    <definedName name="_Ts1">#REF!</definedName>
    <definedName name="_tt1">"tt1"</definedName>
    <definedName name="_WC1">#REF!</definedName>
    <definedName name="_WC2">#REF!</definedName>
    <definedName name="_WEB1">#REF!</definedName>
    <definedName name="_WEB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[7]교각계산!$M$39</definedName>
    <definedName name="\a">#REF!</definedName>
    <definedName name="\c">#REF!</definedName>
    <definedName name="\d">#N/A</definedName>
    <definedName name="\i">#REF!</definedName>
    <definedName name="\P">#REF!</definedName>
    <definedName name="\z">#REF!</definedName>
    <definedName name="A">#REF!</definedName>
    <definedName name="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" hidden="1">{#N/A,#N/A,TRUE,"대가1"}</definedName>
    <definedName name="AAAA">#REF!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mount_h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al_ij">#REF!</definedName>
    <definedName name="ANFRK2">#REF!</definedName>
    <definedName name="ANFRK3">#REF!</definedName>
    <definedName name="anfrkk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q" localSheetId="9">#REF!</definedName>
    <definedName name="aq">#REF!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D">[9]XL4Poppy!$A$15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" localSheetId="9">#REF!</definedName>
    <definedName name="b">#REF!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B">#REF!</definedName>
    <definedName name="B1GJamount">#REF!</definedName>
    <definedName name="B2B">#REF!</definedName>
    <definedName name="B2GJamount">#REF!</definedName>
    <definedName name="B3B">#REF!</definedName>
    <definedName name="B3GJamount">#REF!</definedName>
    <definedName name="B4B">#REF!</definedName>
    <definedName name="B4GJamount">#REF!</definedName>
    <definedName name="B5B">#REF!</definedName>
    <definedName name="B5GJamount">#REF!</definedName>
    <definedName name="B6B">#REF!</definedName>
    <definedName name="B6GJamount">#REF!</definedName>
    <definedName name="B7B">#REF!</definedName>
    <definedName name="B7GJamount">#REF!</definedName>
    <definedName name="B8GJamount">#REF!</definedName>
    <definedName name="B9GJamount">#REF!</definedName>
    <definedName name="BC">#REF!</definedName>
    <definedName name="bdf">{"Book1","부대-(표지판,데리,가드).xls","부대-(낙,차,중분대).xls"}</definedName>
    <definedName name="BF">#REF!</definedName>
    <definedName name="BOK3R">[3]INPUT!#REF!</definedName>
    <definedName name="BOK4L">[3]INPUT!#REF!</definedName>
    <definedName name="BOK4R">[3]INPUT!#REF!</definedName>
    <definedName name="BOK5L">[3]INPUT!#REF!</definedName>
    <definedName name="BOK5R">[3]INPUT!#REF!</definedName>
    <definedName name="BOK6L">[3]INPUT!#REF!</definedName>
    <definedName name="BOK6R">[3]INPUT!#REF!</definedName>
    <definedName name="BOK7L">[3]INPUT!#REF!</definedName>
    <definedName name="BOK7R">[3]INPUT!#REF!</definedName>
    <definedName name="BOK8L">[3]INPUT!#REF!</definedName>
    <definedName name="BOK8R">[3]INPUT!#REF!</definedName>
    <definedName name="BOK9L">[3]INPUT!#REF!</definedName>
    <definedName name="BOK9R">[3]INPUT!#REF!</definedName>
    <definedName name="Bolts">#REF!</definedName>
    <definedName name="BOXEA">#REF!</definedName>
    <definedName name="BOX현고">#REF!</definedName>
    <definedName name="BR">#REF!</definedName>
    <definedName name="BS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UF">#REF!</definedName>
    <definedName name="BW">#REF!</definedName>
    <definedName name="BWC">#REF!</definedName>
    <definedName name="BWD">#REF!</definedName>
    <definedName name="BX">#REF!</definedName>
    <definedName name="BY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10L">[3]INPUT!#REF!</definedName>
    <definedName name="CA10R">[3]INPUT!#REF!</definedName>
    <definedName name="CA3L">[3]INPUT!#REF!</definedName>
    <definedName name="CA3R">[3]INPUT!#REF!</definedName>
    <definedName name="CA4L">[3]INPUT!#REF!</definedName>
    <definedName name="CA4R">[3]INPUT!#REF!</definedName>
    <definedName name="CA5L">[3]INPUT!#REF!</definedName>
    <definedName name="CA5R">[3]INPUT!#REF!</definedName>
    <definedName name="CA6L">[3]INPUT!#REF!</definedName>
    <definedName name="CA6R">[3]INPUT!#REF!</definedName>
    <definedName name="CA7L">[3]INPUT!#REF!</definedName>
    <definedName name="CA7R">[3]INPUT!#REF!</definedName>
    <definedName name="CA8L">[3]INPUT!#REF!</definedName>
    <definedName name="CA8R">[3]INPUT!#REF!</definedName>
    <definedName name="CA9L">[3]INPUT!#REF!</definedName>
    <definedName name="CA9R">[3]INPUT!#REF!</definedName>
    <definedName name="cal_f_day">#REF!</definedName>
    <definedName name="cant">#REF!</definedName>
    <definedName name="CB">#REF!</definedName>
    <definedName name="CCC">#REF!</definedName>
    <definedName name="CHN10L">[3]INPUT!#REF!</definedName>
    <definedName name="CHN10R">[3]INPUT!#REF!</definedName>
    <definedName name="CHN3L">[3]INPUT!#REF!</definedName>
    <definedName name="CHN3R">[3]INPUT!#REF!</definedName>
    <definedName name="CHN4L">[3]INPUT!#REF!</definedName>
    <definedName name="CHN4R">[3]INPUT!#REF!</definedName>
    <definedName name="CHN5L">[3]INPUT!#REF!</definedName>
    <definedName name="CHN5R">[3]INPUT!#REF!</definedName>
    <definedName name="CHN6L">[3]INPUT!#REF!</definedName>
    <definedName name="CHN6R">[3]INPUT!#REF!</definedName>
    <definedName name="CHN7L">[3]INPUT!#REF!</definedName>
    <definedName name="CHN7R">[3]INPUT!#REF!</definedName>
    <definedName name="CHN8L">[3]INPUT!#REF!</definedName>
    <definedName name="CHN8R">[3]INPUT!#REF!</definedName>
    <definedName name="CHN9L">[3]INPUT!#REF!</definedName>
    <definedName name="CHN9R">[3]INPUT!#REF!</definedName>
    <definedName name="ChnRate">#REF!</definedName>
    <definedName name="CHO10L">[3]INPUT!#REF!</definedName>
    <definedName name="CHO10R">[3]INPUT!#REF!</definedName>
    <definedName name="CHO3L">[3]INPUT!#REF!</definedName>
    <definedName name="CHO3R">[3]INPUT!#REF!</definedName>
    <definedName name="CHO4L">[3]INPUT!#REF!</definedName>
    <definedName name="CHO4R">[3]INPUT!#REF!</definedName>
    <definedName name="CHO5L">[3]INPUT!#REF!</definedName>
    <definedName name="CHO5R">[3]INPUT!#REF!</definedName>
    <definedName name="CHO6L">[3]INPUT!#REF!</definedName>
    <definedName name="CHO6R">[3]INPUT!#REF!</definedName>
    <definedName name="CHO7L">[3]INPUT!#REF!</definedName>
    <definedName name="CHO7R">[3]INPUT!#REF!</definedName>
    <definedName name="CHO8L">[3]INPUT!#REF!</definedName>
    <definedName name="CHO8R">[3]INPUT!#REF!</definedName>
    <definedName name="CHO9L">[3]INPUT!#REF!</definedName>
    <definedName name="CHO9R">[3]INPUT!#REF!</definedName>
    <definedName name="choi" localSheetId="9" hidden="1">#REF!</definedName>
    <definedName name="choi" hidden="1">#REF!</definedName>
    <definedName name="CHP10L">[3]INPUT!#REF!</definedName>
    <definedName name="CHP10R">[3]INPUT!#REF!</definedName>
    <definedName name="CHP3L">[3]INPUT!#REF!</definedName>
    <definedName name="CHP3R">[3]INPUT!#REF!</definedName>
    <definedName name="CHP4L">[3]INPUT!#REF!</definedName>
    <definedName name="CHP4R">[3]INPUT!#REF!</definedName>
    <definedName name="CHP5L">[3]INPUT!#REF!</definedName>
    <definedName name="CHP5R">[3]INPUT!#REF!</definedName>
    <definedName name="CHP6L">[3]INPUT!#REF!</definedName>
    <definedName name="CHP6R">[3]INPUT!#REF!</definedName>
    <definedName name="CHP7L">[3]INPUT!#REF!</definedName>
    <definedName name="CHP7R">[3]INPUT!#REF!</definedName>
    <definedName name="CHP8L">[3]INPUT!#REF!</definedName>
    <definedName name="CHP8R">[3]INPUT!#REF!</definedName>
    <definedName name="CHP9L">[3]INPUT!#REF!</definedName>
    <definedName name="CHP9R">[3]INPUT!#REF!</definedName>
    <definedName name="CHQ10L">[3]INPUT!#REF!</definedName>
    <definedName name="CHQ10R">[3]INPUT!#REF!</definedName>
    <definedName name="CHQ3L">[3]INPUT!#REF!</definedName>
    <definedName name="CHQ3R">[3]INPUT!#REF!</definedName>
    <definedName name="CHQ4L">[3]INPUT!#REF!</definedName>
    <definedName name="CHQ4R">[3]INPUT!#REF!</definedName>
    <definedName name="CHQ5L">[3]INPUT!#REF!</definedName>
    <definedName name="CHQ5R">[3]INPUT!#REF!</definedName>
    <definedName name="CHQ6L">[3]INPUT!#REF!</definedName>
    <definedName name="CHQ6R">[3]INPUT!#REF!</definedName>
    <definedName name="CHQ7L">[3]INPUT!#REF!</definedName>
    <definedName name="CHQ7R">[3]INPUT!#REF!</definedName>
    <definedName name="CHQ8L">[3]INPUT!#REF!</definedName>
    <definedName name="CHQ8R">[3]INPUT!#REF!</definedName>
    <definedName name="CHQ9L">[3]INPUT!#REF!</definedName>
    <definedName name="CHQ9R">[3]INPUT!#REF!</definedName>
    <definedName name="CHR10L">[3]INPUT!#REF!</definedName>
    <definedName name="CHR10R">[3]INPUT!#REF!</definedName>
    <definedName name="CHR3L">[3]INPUT!#REF!</definedName>
    <definedName name="CHR3R">[3]INPUT!#REF!</definedName>
    <definedName name="CHR4L">[3]INPUT!#REF!</definedName>
    <definedName name="CHR4R">[3]INPUT!#REF!</definedName>
    <definedName name="CHR5L">[3]INPUT!#REF!</definedName>
    <definedName name="CHR5R">[3]INPUT!#REF!</definedName>
    <definedName name="CHR6L">[3]INPUT!#REF!</definedName>
    <definedName name="CHR6R">[3]INPUT!#REF!</definedName>
    <definedName name="CHR7L">[3]INPUT!#REF!</definedName>
    <definedName name="CHR7R">[3]INPUT!#REF!</definedName>
    <definedName name="CHR8L">[3]INPUT!#REF!</definedName>
    <definedName name="CHR8R">[3]INPUT!#REF!</definedName>
    <definedName name="CHR9L">[3]INPUT!#REF!</definedName>
    <definedName name="CHR9R">[3]INPUT!#REF!</definedName>
    <definedName name="CHSUM10L">[3]INPUT!#REF!</definedName>
    <definedName name="CHSUM10R">[3]INPUT!#REF!</definedName>
    <definedName name="CHSUM3L">[3]INPUT!#REF!</definedName>
    <definedName name="CHSUM3R">[3]INPUT!#REF!</definedName>
    <definedName name="CHSUM4L">[3]INPUT!#REF!</definedName>
    <definedName name="CHSUM4R">[3]INPUT!#REF!</definedName>
    <definedName name="CHSUM5L">[3]INPUT!#REF!</definedName>
    <definedName name="CHSUM5R">[3]INPUT!#REF!</definedName>
    <definedName name="CHSUM6L">[3]INPUT!#REF!</definedName>
    <definedName name="CHSUM6R">[3]INPUT!#REF!</definedName>
    <definedName name="CHSUM7L">[3]INPUT!#REF!</definedName>
    <definedName name="CHSUM7R">[3]INPUT!#REF!</definedName>
    <definedName name="CHSUM8L">[3]INPUT!#REF!</definedName>
    <definedName name="CHSUM8R">[3]INPUT!#REF!</definedName>
    <definedName name="CHSUM9L">[3]INPUT!#REF!</definedName>
    <definedName name="CHSUM9R">[3]INPUT!#REF!</definedName>
    <definedName name="CK">#REF!</definedName>
    <definedName name="CN">#REF!</definedName>
    <definedName name="CN10TL">[3]INPUT!#REF!</definedName>
    <definedName name="CN10TR">[3]INPUT!#REF!</definedName>
    <definedName name="CN3TL">[3]INPUT!#REF!</definedName>
    <definedName name="CN3TR">[3]INPUT!#REF!</definedName>
    <definedName name="CN4TL">[3]INPUT!#REF!</definedName>
    <definedName name="CN4TR">[3]INPUT!#REF!</definedName>
    <definedName name="CN5TL">[3]INPUT!#REF!</definedName>
    <definedName name="CN5TR">[3]INPUT!#REF!</definedName>
    <definedName name="CN6TL">[3]INPUT!#REF!</definedName>
    <definedName name="CN6TR">[3]INPUT!#REF!</definedName>
    <definedName name="CN7TL">[3]INPUT!#REF!</definedName>
    <definedName name="CN7TR">[3]INPUT!#REF!</definedName>
    <definedName name="CN8TL">[3]INPUT!#REF!</definedName>
    <definedName name="CN8TR">[3]INPUT!#REF!</definedName>
    <definedName name="CN9TL">[3]INPUT!#REF!</definedName>
    <definedName name="CN9TR">[3]INPUT!#REF!</definedName>
    <definedName name="COLUMN_A">[10]기둥!$Y$22</definedName>
    <definedName name="CON1H1">[1]Sheet1!#REF!</definedName>
    <definedName name="CON2H1">[1]Sheet1!#REF!</definedName>
    <definedName name="CONC단위중량">[11]INPUT!$B$6</definedName>
    <definedName name="COPING">[12]하중계산!#REF!</definedName>
    <definedName name="COPING_L">#REF!</definedName>
    <definedName name="COPING_W">#REF!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trcd">#REF!</definedName>
    <definedName name="Cs">#REF!</definedName>
    <definedName name="CT">#REF!</definedName>
    <definedName name="CTC">[1]Sheet1!#REF!</definedName>
    <definedName name="CTL">#REF!</definedName>
    <definedName name="CTR">#REF!</definedName>
    <definedName name="CUT10L">[3]INPUT!#REF!</definedName>
    <definedName name="CUT10R">[3]INPUT!#REF!</definedName>
    <definedName name="CUT3L">[3]INPUT!#REF!</definedName>
    <definedName name="CUT3R">[3]INPUT!#REF!</definedName>
    <definedName name="CUT4L">[3]INPUT!#REF!</definedName>
    <definedName name="CUT4R">[3]INPUT!#REF!</definedName>
    <definedName name="CUT5L">[3]INPUT!#REF!</definedName>
    <definedName name="CUT5R">[3]INPUT!#REF!</definedName>
    <definedName name="CUT6L">[3]INPUT!#REF!</definedName>
    <definedName name="CUT6R">[3]INPUT!#REF!</definedName>
    <definedName name="CUT7L">[3]INPUT!#REF!</definedName>
    <definedName name="CUT7R">[3]INPUT!#REF!</definedName>
    <definedName name="CUT8L">[3]INPUT!#REF!</definedName>
    <definedName name="CUT8R">[3]INPUT!#REF!</definedName>
    <definedName name="CUT9L">[3]INPUT!#REF!</definedName>
    <definedName name="CUT9R">[3]INPUT!#REF!</definedName>
    <definedName name="CW">#REF!</definedName>
    <definedName name="CX10L">[3]INPUT!#REF!</definedName>
    <definedName name="CX10R">[3]INPUT!#REF!</definedName>
    <definedName name="CX3L">[3]INPUT!#REF!</definedName>
    <definedName name="CX3R">[3]INPUT!#REF!</definedName>
    <definedName name="CX4L">[3]INPUT!#REF!</definedName>
    <definedName name="CX4R">[3]INPUT!#REF!</definedName>
    <definedName name="CX5L">[3]INPUT!#REF!</definedName>
    <definedName name="CX5R">[3]INPUT!#REF!</definedName>
    <definedName name="CX6L">[3]INPUT!#REF!</definedName>
    <definedName name="CX6R">[3]INPUT!#REF!</definedName>
    <definedName name="CX7L">[3]INPUT!#REF!</definedName>
    <definedName name="CX7R">[3]INPUT!#REF!</definedName>
    <definedName name="CX8L">[3]INPUT!#REF!</definedName>
    <definedName name="CX8R">[3]INPUT!#REF!</definedName>
    <definedName name="CX9L">[3]INPUT!#REF!</definedName>
    <definedName name="CX9R">[3]INPUT!#REF!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Y">#REF!</definedName>
    <definedName name="CY10L">[3]INPUT!#REF!</definedName>
    <definedName name="CY10R">[3]INPUT!#REF!</definedName>
    <definedName name="CY3L">[3]INPUT!#REF!</definedName>
    <definedName name="CY3R">[3]INPUT!#REF!</definedName>
    <definedName name="CY4L">[3]INPUT!#REF!</definedName>
    <definedName name="CY4R">[3]INPUT!#REF!</definedName>
    <definedName name="CY5L">[3]INPUT!#REF!</definedName>
    <definedName name="CY5R">[3]INPUT!#REF!</definedName>
    <definedName name="CY6L">[3]INPUT!#REF!</definedName>
    <definedName name="CY6R">[3]INPUT!#REF!</definedName>
    <definedName name="CY7L">[3]INPUT!#REF!</definedName>
    <definedName name="CY7R">[3]INPUT!#REF!</definedName>
    <definedName name="CY8L">[3]INPUT!#REF!</definedName>
    <definedName name="CY8R">[3]INPUT!#REF!</definedName>
    <definedName name="CY9L">[3]INPUT!#REF!</definedName>
    <definedName name="CY9R">[3]INPUT!#REF!</definedName>
    <definedName name="CYA10L">[3]INPUT!#REF!</definedName>
    <definedName name="CYA10R">[3]INPUT!#REF!</definedName>
    <definedName name="CYA3L">[3]INPUT!#REF!</definedName>
    <definedName name="CYA3R">[3]INPUT!#REF!</definedName>
    <definedName name="CYA4L">[3]INPUT!#REF!</definedName>
    <definedName name="CYA4R">[3]INPUT!#REF!</definedName>
    <definedName name="CYA5L">[3]INPUT!#REF!</definedName>
    <definedName name="CYA5R">[3]INPUT!#REF!</definedName>
    <definedName name="CYA6L">[3]INPUT!#REF!</definedName>
    <definedName name="CYA6R">[3]INPUT!#REF!</definedName>
    <definedName name="CYA7L">[3]INPUT!#REF!</definedName>
    <definedName name="CYA7R">[3]INPUT!#REF!</definedName>
    <definedName name="CYA8L">[3]INPUT!#REF!</definedName>
    <definedName name="CYA8R">[3]INPUT!#REF!</definedName>
    <definedName name="CYA9L">[3]INPUT!#REF!</definedName>
    <definedName name="CYA9R">[3]INPUT!#REF!</definedName>
    <definedName name="CYB10L">[3]INPUT!#REF!</definedName>
    <definedName name="CYB10R">[3]INPUT!#REF!</definedName>
    <definedName name="CYB3L">[3]INPUT!#REF!</definedName>
    <definedName name="CYB3R">[3]INPUT!#REF!</definedName>
    <definedName name="CYB4L">[3]INPUT!#REF!</definedName>
    <definedName name="CYB4R">[3]INPUT!#REF!</definedName>
    <definedName name="CYB5L">[3]INPUT!#REF!</definedName>
    <definedName name="CYB5R">[3]INPUT!#REF!</definedName>
    <definedName name="CYB6L">[3]INPUT!#REF!</definedName>
    <definedName name="CYB6R">[3]INPUT!#REF!</definedName>
    <definedName name="CYB7L">[3]INPUT!#REF!</definedName>
    <definedName name="CYB7R">[3]INPUT!#REF!</definedName>
    <definedName name="CYB8L">[3]INPUT!#REF!</definedName>
    <definedName name="CYB8R">[3]INPUT!#REF!</definedName>
    <definedName name="CYB9L">[3]INPUT!#REF!</definedName>
    <definedName name="CYB9R">[3]INPUT!#REF!</definedName>
    <definedName name="CYC10L">[3]INPUT!#REF!</definedName>
    <definedName name="CYC10R">[3]INPUT!#REF!</definedName>
    <definedName name="CYC3L">[3]INPUT!#REF!</definedName>
    <definedName name="CYC3R">[3]INPUT!#REF!</definedName>
    <definedName name="CYC4L">[3]INPUT!#REF!</definedName>
    <definedName name="CYC4R">[3]INPUT!#REF!</definedName>
    <definedName name="CYC5L">[3]INPUT!#REF!</definedName>
    <definedName name="CYC5R">[3]INPUT!#REF!</definedName>
    <definedName name="CYC6L">[3]INPUT!#REF!</definedName>
    <definedName name="CYC6R">[3]INPUT!#REF!</definedName>
    <definedName name="CYC7L">[3]INPUT!#REF!</definedName>
    <definedName name="CYC7R">[3]INPUT!#REF!</definedName>
    <definedName name="CYC8L">[3]INPUT!#REF!</definedName>
    <definedName name="CYC8R">[3]INPUT!#REF!</definedName>
    <definedName name="CYC9L">[3]INPUT!#REF!</definedName>
    <definedName name="CYC9R">[3]INPUT!#REF!</definedName>
    <definedName name="CYY10L">[3]INPUT!#REF!</definedName>
    <definedName name="CYY10R">[3]INPUT!#REF!</definedName>
    <definedName name="CYY3L">[3]INPUT!#REF!</definedName>
    <definedName name="CYY3R">[3]INPUT!#REF!</definedName>
    <definedName name="CYY4L">[3]INPUT!#REF!</definedName>
    <definedName name="CYY4R">[3]INPUT!#REF!</definedName>
    <definedName name="CYY5L">[3]INPUT!#REF!</definedName>
    <definedName name="CYY5R">[3]INPUT!#REF!</definedName>
    <definedName name="CYY6L">[3]INPUT!#REF!</definedName>
    <definedName name="CYY6R">[3]INPUT!#REF!</definedName>
    <definedName name="CYY7L">[3]INPUT!#REF!</definedName>
    <definedName name="CYY7R">[3]INPUT!#REF!</definedName>
    <definedName name="CYY8L">[3]INPUT!#REF!</definedName>
    <definedName name="CYY8R">[3]INPUT!#REF!</definedName>
    <definedName name="CYY9L">[3]INPUT!#REF!</definedName>
    <definedName name="CYY9R">[3]INPUT!#REF!</definedName>
    <definedName name="D">#REF!</definedName>
    <definedName name="d_errchk">#REF!</definedName>
    <definedName name="D10L">[3]INPUT!#REF!</definedName>
    <definedName name="D10R">[3]INPUT!#REF!</definedName>
    <definedName name="D3L">[3]INPUT!#REF!</definedName>
    <definedName name="D3R">[3]INPUT!#REF!</definedName>
    <definedName name="D400MM">#REF!</definedName>
    <definedName name="D4L">[3]INPUT!#REF!</definedName>
    <definedName name="D4R">[3]INPUT!#REF!</definedName>
    <definedName name="D5L">[3]INPUT!#REF!</definedName>
    <definedName name="D5R">[3]INPUT!#REF!</definedName>
    <definedName name="D6L">[3]INPUT!#REF!</definedName>
    <definedName name="D6R">[3]INPUT!#REF!</definedName>
    <definedName name="D7L">[3]INPUT!#REF!</definedName>
    <definedName name="D7R">[3]INPUT!#REF!</definedName>
    <definedName name="D8L">[3]INPUT!#REF!</definedName>
    <definedName name="D8R">[3]INPUT!#REF!</definedName>
    <definedName name="D9L">[3]INPUT!#REF!</definedName>
    <definedName name="D9R">[3]INPUT!#REF!</definedName>
    <definedName name="DA">[1]Sheet1!#REF!</definedName>
    <definedName name="DAA">[1]Sheet1!#REF!</definedName>
    <definedName name="DADD">'[2]기둥(원형)'!$O$17</definedName>
    <definedName name="danga">[13]danga!$A$1:$M$235</definedName>
    <definedName name="data_block">#REF!</definedName>
    <definedName name="data_block2">#REF!</definedName>
    <definedName name="_xlnm.Database">#REF!</definedName>
    <definedName name="database2">[14]Sheet2!$B$1:$AR$659</definedName>
    <definedName name="date_errchk">#REF!</definedName>
    <definedName name="date_errval">#REF!</definedName>
    <definedName name="DB">#REF!</definedName>
    <definedName name="dbar갯수">#REF!</definedName>
    <definedName name="DC">[7]교각계산!$E$33</definedName>
    <definedName name="DD">#REF!</definedName>
    <definedName name="DDD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lkdkd">'[15]ABUT수량-A1'!$T$25</definedName>
    <definedName name="DECK_PLATE">#REF!</definedName>
    <definedName name="def">#REF!</definedName>
    <definedName name="DF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df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">#REF!</definedName>
    <definedName name="DFSFSF">#REF!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>#REF!</definedName>
    <definedName name="DI">[16]INPUT!$D$9</definedName>
    <definedName name="DIA">[17]교각1!#REF!</definedName>
    <definedName name="DIAA">'[2]기둥(원형)'!$S$5</definedName>
    <definedName name="DIAP10.1L">[3]INPUT!#REF!</definedName>
    <definedName name="DIAP10.1R">[3]INPUT!#REF!</definedName>
    <definedName name="DIAP10L">[3]INPUT!#REF!</definedName>
    <definedName name="DIAP10R">[3]INPUT!#REF!</definedName>
    <definedName name="DIAP3.1L">[3]INPUT!#REF!</definedName>
    <definedName name="DIAP3.1R">[3]INPUT!#REF!</definedName>
    <definedName name="DIAP3L">[3]INPUT!#REF!</definedName>
    <definedName name="DIAP3R">[3]INPUT!#REF!</definedName>
    <definedName name="DIAP4.1L">[3]INPUT!#REF!</definedName>
    <definedName name="DIAP4.1R">[3]INPUT!#REF!</definedName>
    <definedName name="DIAP4L">[3]INPUT!#REF!</definedName>
    <definedName name="DIAP4R">[3]INPUT!#REF!</definedName>
    <definedName name="DIAP5.1L">[3]INPUT!#REF!</definedName>
    <definedName name="DIAP5.1R">[3]INPUT!#REF!</definedName>
    <definedName name="DIAP5L">[3]INPUT!#REF!</definedName>
    <definedName name="DIAP5R">[3]INPUT!#REF!</definedName>
    <definedName name="DIAP6.1L">[3]INPUT!#REF!</definedName>
    <definedName name="DIAP6.1R">[3]INPUT!#REF!</definedName>
    <definedName name="DIAP6L">[3]INPUT!#REF!</definedName>
    <definedName name="DIAP6R">[3]INPUT!#REF!</definedName>
    <definedName name="DIAP7.1L">[3]INPUT!#REF!</definedName>
    <definedName name="DIAP7.1R">[3]INPUT!#REF!</definedName>
    <definedName name="DIAP7L">[3]INPUT!#REF!</definedName>
    <definedName name="DIAP7R">[3]INPUT!#REF!</definedName>
    <definedName name="DIAP8.1L">[3]INPUT!#REF!</definedName>
    <definedName name="DIAP8.1R">[3]INPUT!#REF!</definedName>
    <definedName name="DIAP8L">[3]INPUT!#REF!</definedName>
    <definedName name="DIAP8R">[3]INPUT!#REF!</definedName>
    <definedName name="DIAP9.1L">[3]INPUT!#REF!</definedName>
    <definedName name="DIAP9.1R">[3]INPUT!#REF!</definedName>
    <definedName name="DIAP9L">[3]INPUT!#REF!</definedName>
    <definedName name="DIAP9R">[3]INPUT!#REF!</definedName>
    <definedName name="Dij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>{"Book1","부대-(표지판,데리,가드).xls","부대-(낙,차,중분대).xls"}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L">#REF!</definedName>
    <definedName name="DLA">#REF!</definedName>
    <definedName name="DMsum">#REF!</definedName>
    <definedName name="dns" hidden="1">{#N/A,#N/A,FALSE,"운반시간"}</definedName>
    <definedName name="Document_array">{"Book1","부대-(표지판,데리,가드).xls","부대-(낙,차,중분대).xls"}</definedName>
    <definedName name="dowelbar갯수">#REF!</definedName>
    <definedName name="DPI">#REF!</definedName>
    <definedName name="DRsum">#REF!</definedName>
    <definedName name="ds">#REF!</definedName>
    <definedName name="Dv">#REF!</definedName>
    <definedName name="DVSF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10L">[3]INPUT!#REF!</definedName>
    <definedName name="DX10R">[3]INPUT!#REF!</definedName>
    <definedName name="DX3L">[3]INPUT!#REF!</definedName>
    <definedName name="DX3R">[3]INPUT!#REF!</definedName>
    <definedName name="DX4L">[3]INPUT!#REF!</definedName>
    <definedName name="DX4R">[3]INPUT!#REF!</definedName>
    <definedName name="DX5L">[3]INPUT!#REF!</definedName>
    <definedName name="DX5R">[3]INPUT!#REF!</definedName>
    <definedName name="DX6L">[3]INPUT!#REF!</definedName>
    <definedName name="DX6R">[3]INPUT!#REF!</definedName>
    <definedName name="DX7L">[3]INPUT!#REF!</definedName>
    <definedName name="DX7R">[3]INPUT!#REF!</definedName>
    <definedName name="DX8L">[3]INPUT!#REF!</definedName>
    <definedName name="DX8R">[3]INPUT!#REF!</definedName>
    <definedName name="DX9L">[3]INPUT!#REF!</definedName>
    <definedName name="DX9R">[3]INPUT!#REF!</definedName>
    <definedName name="DY10L">[3]INPUT!#REF!</definedName>
    <definedName name="DY10R">[3]INPUT!#REF!</definedName>
    <definedName name="DY3L">[3]INPUT!#REF!</definedName>
    <definedName name="DY3R">[3]INPUT!#REF!</definedName>
    <definedName name="DY4L">[3]INPUT!#REF!</definedName>
    <definedName name="DY4R">[3]INPUT!#REF!</definedName>
    <definedName name="DY5L">[3]INPUT!#REF!</definedName>
    <definedName name="DY5R">[3]INPUT!#REF!</definedName>
    <definedName name="DY6L">[3]INPUT!#REF!</definedName>
    <definedName name="DY6R">[3]INPUT!#REF!</definedName>
    <definedName name="DY7L">[3]INPUT!#REF!</definedName>
    <definedName name="DY7R">[3]INPUT!#REF!</definedName>
    <definedName name="DY8L">[3]INPUT!#REF!</definedName>
    <definedName name="DY8R">[3]INPUT!#REF!</definedName>
    <definedName name="DY9L">[3]INPUT!#REF!</definedName>
    <definedName name="DY9R">[3]INPUT!#REF!</definedName>
    <definedName name="e">#REF!</definedName>
    <definedName name="EC">#REF!</definedName>
    <definedName name="ed" localSheetId="9">#REF!</definedName>
    <definedName name="ed">#REF!</definedName>
    <definedName name="Edit_ChnRate">#REF!</definedName>
    <definedName name="ee">{"Book1","부대-(표지판,데리,가드).xls","부대-(낙,차,중분대).xls"}</definedName>
    <definedName name="eee">{"Book1","부대-(표지판,데리,가드).xls","부대-(낙,차,중분대).xls"}</definedName>
    <definedName name="EEEE">#REF!</definedName>
    <definedName name="EF">#REF!</definedName>
    <definedName name="ef_val">#REF!</definedName>
    <definedName name="Efd">#REF!</definedName>
    <definedName name="Efd_h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I">#REF!</definedName>
    <definedName name="Em">#REF!</definedName>
    <definedName name="end_day">#REF!</definedName>
    <definedName name="end_month">#REF!</definedName>
    <definedName name="end_year">#REF!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rcd">#REF!</definedName>
    <definedName name="Excel_BuiltIn_Criteria">#REF!</definedName>
    <definedName name="Excel_BuiltIn_Print_Titles_4" localSheetId="2">[18]_산근2_!#REF!</definedName>
    <definedName name="Excel_BuiltIn_Print_Titles_4">[18]_산근2_!#REF!</definedName>
    <definedName name="Excel_BuiltIn_Print_Titles_5">#REF!</definedName>
    <definedName name="Excel_BuiltIn_Print_Titles_6" localSheetId="2">[18]_산근4_!#REF!</definedName>
    <definedName name="Excel_BuiltIn_Print_Titles_6">[18]_산근4_!#REF!</definedName>
    <definedName name="Excel_BuiltIn_Print_Titles_7" localSheetId="2">[18]_산근5_!#REF!</definedName>
    <definedName name="Excel_BuiltIn_Print_Titles_7">[18]_산근5_!#REF!</definedName>
    <definedName name="F">#REF!</definedName>
    <definedName name="F_W">#REF!</definedName>
    <definedName name="F10LX">[3]INPUT!#REF!</definedName>
    <definedName name="F10LY">[3]INPUT!#REF!</definedName>
    <definedName name="F10RX">[3]INPUT!#REF!</definedName>
    <definedName name="F10RY">[3]INPUT!#REF!</definedName>
    <definedName name="F1F">[17]교각1!#REF!</definedName>
    <definedName name="F2F">[17]교각1!#REF!</definedName>
    <definedName name="F3F">[17]교각1!#REF!</definedName>
    <definedName name="F3LX">[3]INPUT!#REF!</definedName>
    <definedName name="F3LY">[3]INPUT!#REF!</definedName>
    <definedName name="F3RX">[3]INPUT!#REF!</definedName>
    <definedName name="F3RY">[3]INPUT!#REF!</definedName>
    <definedName name="F4LX">[3]INPUT!#REF!</definedName>
    <definedName name="F4LY">[3]INPUT!#REF!</definedName>
    <definedName name="F4RX">[3]INPUT!#REF!</definedName>
    <definedName name="F4RY">[3]INPUT!#REF!</definedName>
    <definedName name="F5LX">[3]INPUT!#REF!</definedName>
    <definedName name="F5LY">[3]INPUT!#REF!</definedName>
    <definedName name="F5RX">[3]INPUT!#REF!</definedName>
    <definedName name="F5RY">[3]INPUT!#REF!</definedName>
    <definedName name="F6LX">[3]INPUT!#REF!</definedName>
    <definedName name="F6LY">[3]INPUT!#REF!</definedName>
    <definedName name="F6RX">[3]INPUT!#REF!</definedName>
    <definedName name="F6RY">[3]INPUT!#REF!</definedName>
    <definedName name="F7LX">[3]INPUT!#REF!</definedName>
    <definedName name="F7LY">[3]INPUT!#REF!</definedName>
    <definedName name="F7RX">[3]INPUT!#REF!</definedName>
    <definedName name="F7RY">[3]INPUT!#REF!</definedName>
    <definedName name="F8LX">[3]INPUT!#REF!</definedName>
    <definedName name="F8LY">[3]INPUT!#REF!</definedName>
    <definedName name="F8RX">[3]INPUT!#REF!</definedName>
    <definedName name="F8RY">[3]INPUT!#REF!</definedName>
    <definedName name="F9LX">[3]INPUT!#REF!</definedName>
    <definedName name="F9LY">[3]INPUT!#REF!</definedName>
    <definedName name="F9RX">[3]INPUT!#REF!</definedName>
    <definedName name="F9RY">[3]INPUT!#REF!</definedName>
    <definedName name="fb">#REF!</definedName>
    <definedName name="FC">#REF!</definedName>
    <definedName name="FC_B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FDSF">#REF!</definedName>
    <definedName name="FDSFS">#REF!</definedName>
    <definedName name="FE10L">[3]INPUT!#REF!</definedName>
    <definedName name="FE10R">[3]INPUT!#REF!</definedName>
    <definedName name="FE3L">[3]INPUT!#REF!</definedName>
    <definedName name="FE3R">[3]INPUT!#REF!</definedName>
    <definedName name="FE4L">[3]INPUT!#REF!</definedName>
    <definedName name="FE4R">[3]INPUT!#REF!</definedName>
    <definedName name="FE5L">[3]INPUT!#REF!</definedName>
    <definedName name="FE5R">[3]INPUT!#REF!</definedName>
    <definedName name="FE6L">[3]INPUT!#REF!</definedName>
    <definedName name="FE6R">[3]INPUT!#REF!</definedName>
    <definedName name="FE7L">[3]INPUT!#REF!</definedName>
    <definedName name="FE7R">[3]INPUT!#REF!</definedName>
    <definedName name="FE8L">[3]INPUT!#REF!</definedName>
    <definedName name="FE8R">[3]INPUT!#REF!</definedName>
    <definedName name="FE9L">[3]INPUT!#REF!</definedName>
    <definedName name="FE9R">[3]INPUT!#REF!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>#REF!</definedName>
    <definedName name="ff_block">#REF!</definedName>
    <definedName name="FF_h">#REF!</definedName>
    <definedName name="ff_val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G">#REF!</definedName>
    <definedName name="fh">[19]사용성검토!#REF!</definedName>
    <definedName name="FH10L">[3]INPUT!#REF!</definedName>
    <definedName name="FH10R">[3]INPUT!#REF!</definedName>
    <definedName name="FH3L">[3]INPUT!#REF!</definedName>
    <definedName name="FH3R">[3]INPUT!#REF!</definedName>
    <definedName name="FH4L">[3]INPUT!#REF!</definedName>
    <definedName name="FH4R">[3]INPUT!#REF!</definedName>
    <definedName name="FH5L">[3]INPUT!#REF!</definedName>
    <definedName name="FH5R">[3]INPUT!#REF!</definedName>
    <definedName name="FH6L">[3]INPUT!#REF!</definedName>
    <definedName name="FH6R">[3]INPUT!#REF!</definedName>
    <definedName name="FH7L">[3]INPUT!#REF!</definedName>
    <definedName name="FH7R">[3]INPUT!#REF!</definedName>
    <definedName name="FH8L">[3]INPUT!#REF!</definedName>
    <definedName name="FH8R">[3]INPUT!#REF!</definedName>
    <definedName name="FH9L">[3]INPUT!#REF!</definedName>
    <definedName name="FH9R">[3]INPUT!#REF!</definedName>
    <definedName name="Fm">#REF!</definedName>
    <definedName name="FN">[17]교각1!#REF!</definedName>
    <definedName name="FOOT1">[1]Sheet1!#REF!</definedName>
    <definedName name="FOOT2">[1]Sheet1!#REF!</definedName>
    <definedName name="FOOT3">[1]Sheet1!#REF!</definedName>
    <definedName name="FOUND_A">'[10]저판(버림100)'!$Y$19</definedName>
    <definedName name="FOUND_H">'[10]저판(버림100)'!$Z$10</definedName>
    <definedName name="FSHOE">[20]설계조건!$H$29</definedName>
    <definedName name="FT10TL">[3]INPUT!#REF!</definedName>
    <definedName name="FT10TR">[3]INPUT!#REF!</definedName>
    <definedName name="FT1TL">[3]INPUT!$A$13</definedName>
    <definedName name="FT1TR">[3]INPUT!$A$15</definedName>
    <definedName name="FT2TL">[3]INPUT!$A$43</definedName>
    <definedName name="FT2TR">[3]INPUT!$A$45</definedName>
    <definedName name="FT3TL">[3]INPUT!#REF!</definedName>
    <definedName name="FT3TR">[3]INPUT!#REF!</definedName>
    <definedName name="FT4TL">[3]INPUT!#REF!</definedName>
    <definedName name="FT4TR">[3]INPUT!#REF!</definedName>
    <definedName name="FT5TL">[3]INPUT!#REF!</definedName>
    <definedName name="FT5TR">[3]INPUT!#REF!</definedName>
    <definedName name="FT6TL">[3]INPUT!#REF!</definedName>
    <definedName name="FT6TR">[3]INPUT!#REF!</definedName>
    <definedName name="FT7TL">[3]INPUT!#REF!</definedName>
    <definedName name="FT7TR">[3]INPUT!#REF!</definedName>
    <definedName name="FT8TL">[3]INPUT!#REF!</definedName>
    <definedName name="FT8TR">[3]INPUT!#REF!</definedName>
    <definedName name="FT9TL">[3]INPUT!#REF!</definedName>
    <definedName name="FT9TR">[3]INPUT!#REF!</definedName>
    <definedName name="FTE10L">[3]INPUT!#REF!</definedName>
    <definedName name="FTE10R">[3]INPUT!#REF!</definedName>
    <definedName name="FTE3L">[3]INPUT!#REF!</definedName>
    <definedName name="FTE3R">[3]INPUT!#REF!</definedName>
    <definedName name="FTE4L">[3]INPUT!#REF!</definedName>
    <definedName name="FTE4R">[3]INPUT!#REF!</definedName>
    <definedName name="FTE5L">[3]INPUT!#REF!</definedName>
    <definedName name="FTE5R">[3]INPUT!#REF!</definedName>
    <definedName name="FTE6L">[3]INPUT!#REF!</definedName>
    <definedName name="FTE6R">[3]INPUT!#REF!</definedName>
    <definedName name="FTE7L">[3]INPUT!#REF!</definedName>
    <definedName name="FTE7R">[3]INPUT!#REF!</definedName>
    <definedName name="FTE8L">[3]INPUT!#REF!</definedName>
    <definedName name="FTE8R">[3]INPUT!#REF!</definedName>
    <definedName name="FTE9L">[3]INPUT!#REF!</definedName>
    <definedName name="FTE9R">[3]INPUT!#REF!</definedName>
    <definedName name="FTG10L">[3]INPUT!#REF!</definedName>
    <definedName name="FTG10R">[3]INPUT!#REF!</definedName>
    <definedName name="FTG3L">[3]INPUT!#REF!</definedName>
    <definedName name="FTG3R">[3]INPUT!#REF!</definedName>
    <definedName name="FTG4L">[3]INPUT!#REF!</definedName>
    <definedName name="FTG4R">[3]INPUT!#REF!</definedName>
    <definedName name="FTG5L">[3]INPUT!#REF!</definedName>
    <definedName name="FTG5R">[3]INPUT!#REF!</definedName>
    <definedName name="FTG6L">[3]INPUT!#REF!</definedName>
    <definedName name="FTG6R">[3]INPUT!#REF!</definedName>
    <definedName name="FTG7L">[3]INPUT!#REF!</definedName>
    <definedName name="FTG7R">[3]INPUT!#REF!</definedName>
    <definedName name="FTG8L">[3]INPUT!#REF!</definedName>
    <definedName name="FTG8R">[3]INPUT!#REF!</definedName>
    <definedName name="FTG9L">[3]INPUT!#REF!</definedName>
    <definedName name="FTG9R">[3]INPUT!#REF!</definedName>
    <definedName name="FTS10L">[3]INPUT!#REF!</definedName>
    <definedName name="FTS10R">[3]INPUT!#REF!</definedName>
    <definedName name="FTS3L">[3]INPUT!#REF!</definedName>
    <definedName name="FTS3R">[3]INPUT!#REF!</definedName>
    <definedName name="FTS4L">[3]INPUT!#REF!</definedName>
    <definedName name="FTS4R">[3]INPUT!#REF!</definedName>
    <definedName name="FTS5L">[3]INPUT!#REF!</definedName>
    <definedName name="FTS5R">[3]INPUT!#REF!</definedName>
    <definedName name="FTS6L">[3]INPUT!#REF!</definedName>
    <definedName name="FTS6R">[3]INPUT!#REF!</definedName>
    <definedName name="FTS7L">[3]INPUT!#REF!</definedName>
    <definedName name="FTS7R">[3]INPUT!#REF!</definedName>
    <definedName name="FTS8L">[3]INPUT!#REF!</definedName>
    <definedName name="FTS8R">[3]INPUT!#REF!</definedName>
    <definedName name="FTS9L">[3]INPUT!#REF!</definedName>
    <definedName name="FTS9R">[3]INPUT!#REF!</definedName>
    <definedName name="FTW10L">[3]INPUT!#REF!</definedName>
    <definedName name="FTW10R">[3]INPUT!#REF!</definedName>
    <definedName name="FTW3L">[3]INPUT!#REF!</definedName>
    <definedName name="FTW3R">[3]INPUT!#REF!</definedName>
    <definedName name="FTW4L">[3]INPUT!#REF!</definedName>
    <definedName name="FTW4R">[3]INPUT!#REF!</definedName>
    <definedName name="FTW5L">[3]INPUT!#REF!</definedName>
    <definedName name="FTW5R">[3]INPUT!#REF!</definedName>
    <definedName name="FTW6L">[3]INPUT!#REF!</definedName>
    <definedName name="FTW6R">[3]INPUT!#REF!</definedName>
    <definedName name="FTW7L">[3]INPUT!#REF!</definedName>
    <definedName name="FTW7R">[3]INPUT!#REF!</definedName>
    <definedName name="FTW8L">[3]INPUT!#REF!</definedName>
    <definedName name="FTW8R">[3]INPUT!#REF!</definedName>
    <definedName name="FTW9L">[3]INPUT!#REF!</definedName>
    <definedName name="FTW9R">[3]INPUT!#REF!</definedName>
    <definedName name="FTZ10L">[3]INPUT!#REF!</definedName>
    <definedName name="FTZ10R">[3]INPUT!#REF!</definedName>
    <definedName name="FTZ3L">[3]INPUT!#REF!</definedName>
    <definedName name="FTZ3R">[3]INPUT!#REF!</definedName>
    <definedName name="FTZ4L">[3]INPUT!#REF!</definedName>
    <definedName name="FTZ4R">[3]INPUT!#REF!</definedName>
    <definedName name="FTZ5L">[3]INPUT!#REF!</definedName>
    <definedName name="FTZ5R">[3]INPUT!#REF!</definedName>
    <definedName name="FTZ6L">[3]INPUT!#REF!</definedName>
    <definedName name="FTZ6R">[3]INPUT!#REF!</definedName>
    <definedName name="FTZ7L">[3]INPUT!#REF!</definedName>
    <definedName name="FTZ7R">[3]INPUT!#REF!</definedName>
    <definedName name="FTZ8L">[3]INPUT!#REF!</definedName>
    <definedName name="FTZ8R">[3]INPUT!#REF!</definedName>
    <definedName name="FTZ9L">[3]INPUT!#REF!</definedName>
    <definedName name="FTZ9R">[3]INPUT!#REF!</definedName>
    <definedName name="FVGFSDF">#REF!</definedName>
    <definedName name="FX">#REF!</definedName>
    <definedName name="FX10L">[3]INPUT!#REF!</definedName>
    <definedName name="FX10R">[3]INPUT!#REF!</definedName>
    <definedName name="FX3L">[3]INPUT!#REF!</definedName>
    <definedName name="FX3R">[3]INPUT!#REF!</definedName>
    <definedName name="FX4L">[3]INPUT!#REF!</definedName>
    <definedName name="FX4R">[3]INPUT!#REF!</definedName>
    <definedName name="FX5L">[3]INPUT!#REF!</definedName>
    <definedName name="FX5R">[3]INPUT!#REF!</definedName>
    <definedName name="FX6L">[3]INPUT!#REF!</definedName>
    <definedName name="FX6R">[3]INPUT!#REF!</definedName>
    <definedName name="FX7L">[3]INPUT!#REF!</definedName>
    <definedName name="FX7R">[3]INPUT!#REF!</definedName>
    <definedName name="FX8L">[3]INPUT!#REF!</definedName>
    <definedName name="FX8R">[3]INPUT!#REF!</definedName>
    <definedName name="FX9L">[3]INPUT!#REF!</definedName>
    <definedName name="FX9R">[3]INPUT!#REF!</definedName>
    <definedName name="Fy">#REF!</definedName>
    <definedName name="FY10L">[3]INPUT!#REF!</definedName>
    <definedName name="FY10R">[3]INPUT!#REF!</definedName>
    <definedName name="FY3L">[3]INPUT!#REF!</definedName>
    <definedName name="FY3R">[3]INPUT!#REF!</definedName>
    <definedName name="FY4L">[3]INPUT!#REF!</definedName>
    <definedName name="FY4R">[3]INPUT!#REF!</definedName>
    <definedName name="FY5L">[3]INPUT!#REF!</definedName>
    <definedName name="FY5R">[3]INPUT!#REF!</definedName>
    <definedName name="FY6L">[3]INPUT!#REF!</definedName>
    <definedName name="FY6R">[3]INPUT!#REF!</definedName>
    <definedName name="FY7L">[3]INPUT!#REF!</definedName>
    <definedName name="FY7R">[3]INPUT!#REF!</definedName>
    <definedName name="FY8L">[3]INPUT!#REF!</definedName>
    <definedName name="FY8R">[3]INPUT!#REF!</definedName>
    <definedName name="FY9L">[3]INPUT!#REF!</definedName>
    <definedName name="FY9R">[3]INPUT!#REF!</definedName>
    <definedName name="FYY10L">[3]INPUT!#REF!</definedName>
    <definedName name="FYY10R">[3]INPUT!#REF!</definedName>
    <definedName name="FYY3L">[3]INPUT!#REF!</definedName>
    <definedName name="FYY3R">[3]INPUT!#REF!</definedName>
    <definedName name="FYY4L">[3]INPUT!#REF!</definedName>
    <definedName name="FYY4R">[3]INPUT!#REF!</definedName>
    <definedName name="FYY5L">[3]INPUT!#REF!</definedName>
    <definedName name="FYY5R">[3]INPUT!#REF!</definedName>
    <definedName name="FYY6L">[3]INPUT!#REF!</definedName>
    <definedName name="FYY6R">[3]INPUT!#REF!</definedName>
    <definedName name="FYY7L">[3]INPUT!#REF!</definedName>
    <definedName name="FYY7R">[3]INPUT!#REF!</definedName>
    <definedName name="FYY8L">[3]INPUT!#REF!</definedName>
    <definedName name="FYY8R">[3]INPUT!#REF!</definedName>
    <definedName name="FYY9L">[3]INPUT!#REF!</definedName>
    <definedName name="FYY9R">[3]INPUT!#REF!</definedName>
    <definedName name="FZ">#REF!</definedName>
    <definedName name="F이">#REF!</definedName>
    <definedName name="F일">#REF!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_W">#REF!</definedName>
    <definedName name="g_w1">#REF!</definedName>
    <definedName name="G10L">[3]INPUT!#REF!</definedName>
    <definedName name="G10R">[3]INPUT!#REF!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[3]INPUT!#REF!</definedName>
    <definedName name="G3R">[3]INPUT!#REF!</definedName>
    <definedName name="G4A1P">#REF!</definedName>
    <definedName name="g4a1t">#REF!</definedName>
    <definedName name="g4a2p">#REF!</definedName>
    <definedName name="g4a2t">#REF!</definedName>
    <definedName name="G4L">[3]INPUT!#REF!</definedName>
    <definedName name="G4R">[3]INPUT!#REF!</definedName>
    <definedName name="G5A1P">#REF!</definedName>
    <definedName name="g5a1t">#REF!</definedName>
    <definedName name="g5a2p">#REF!</definedName>
    <definedName name="g5a2t">#REF!</definedName>
    <definedName name="G5L">[3]INPUT!#REF!</definedName>
    <definedName name="G5R">[3]INPUT!#REF!</definedName>
    <definedName name="G6A1P">#REF!</definedName>
    <definedName name="g6a1t">#REF!</definedName>
    <definedName name="g6a2p">#REF!</definedName>
    <definedName name="g6a2t">#REF!</definedName>
    <definedName name="G6L">[3]INPUT!#REF!</definedName>
    <definedName name="G6R">[3]INPUT!#REF!</definedName>
    <definedName name="G7L">[3]INPUT!#REF!</definedName>
    <definedName name="G7R">[3]INPUT!#REF!</definedName>
    <definedName name="G8L">[3]INPUT!#REF!</definedName>
    <definedName name="G8R">[3]INPUT!#REF!</definedName>
    <definedName name="G9L">[3]INPUT!#REF!</definedName>
    <definedName name="G9R">[3]INPUT!#REF!</definedName>
    <definedName name="gamma">#REF!</definedName>
    <definedName name="GAP">#REF!</definedName>
    <definedName name="GASP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[20]설계조건!$I$63</definedName>
    <definedName name="Gcord_blk">#REF!</definedName>
    <definedName name="Gcord_h">#REF!</definedName>
    <definedName name="get_gjcod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>#REF!</definedName>
    <definedName name="GGGG">#REF!</definedName>
    <definedName name="g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>#REF!</definedName>
    <definedName name="GH10L">[3]INPUT!#REF!</definedName>
    <definedName name="GH10R">[3]INPUT!#REF!</definedName>
    <definedName name="GH3L">[3]INPUT!#REF!</definedName>
    <definedName name="GH3R">[3]INPUT!#REF!</definedName>
    <definedName name="GH4L">[3]INPUT!#REF!</definedName>
    <definedName name="GH4R">[3]INPUT!#REF!</definedName>
    <definedName name="GH5L">[3]INPUT!#REF!</definedName>
    <definedName name="GH5R">[3]INPUT!#REF!</definedName>
    <definedName name="GH6L">[3]INPUT!#REF!</definedName>
    <definedName name="GH6R">[3]INPUT!#REF!</definedName>
    <definedName name="GH7L">[3]INPUT!#REF!</definedName>
    <definedName name="GH7R">[3]INPUT!#REF!</definedName>
    <definedName name="GH8L">[3]INPUT!#REF!</definedName>
    <definedName name="GH8R">[3]INPUT!#REF!</definedName>
    <definedName name="GH9L">[3]INPUT!#REF!</definedName>
    <definedName name="GH9R">[3]INPUT!#REF!</definedName>
    <definedName name="GHFFH">#REF!</definedName>
    <definedName name="GHFGH">#REF!</definedName>
    <definedName name="gigin">[1]Sheet1!#REF!</definedName>
    <definedName name="giho_blk">#REF!</definedName>
    <definedName name="giho_h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KS">#REF!</definedName>
    <definedName name="GKSKSK">#REF!</definedName>
    <definedName name="GLA1P">#REF!</definedName>
    <definedName name="gla1t">#REF!</definedName>
    <definedName name="gla2p">#REF!</definedName>
    <definedName name="gla2t">#REF!</definedName>
    <definedName name="GM">#REF!</definedName>
    <definedName name="gt">#REF!</definedName>
    <definedName name="H">#REF!</definedName>
    <definedName name="H.1">#REF!</definedName>
    <definedName name="H.2">#REF!</definedName>
    <definedName name="H.3">#REF!</definedName>
    <definedName name="h_ef_val">#REF!</definedName>
    <definedName name="h_lf_val">#REF!</definedName>
    <definedName name="H10A1P">#REF!</definedName>
    <definedName name="h10a1t">#REF!</definedName>
    <definedName name="h10a2p">#REF!</definedName>
    <definedName name="h10a2t">#REF!</definedName>
    <definedName name="H10AAL">[3]INPUT!#REF!</definedName>
    <definedName name="H10AAR">[3]INPUT!#REF!</definedName>
    <definedName name="H10ABL">[3]INPUT!#REF!</definedName>
    <definedName name="H10ABR">[3]INPUT!#REF!</definedName>
    <definedName name="H10ACL">[3]INPUT!#REF!</definedName>
    <definedName name="H10ACR">[3]INPUT!#REF!</definedName>
    <definedName name="H10ADL">[3]INPUT!#REF!</definedName>
    <definedName name="H10ADR">[3]INPUT!#REF!</definedName>
    <definedName name="H10AEL">[3]INPUT!#REF!</definedName>
    <definedName name="H10AER">[3]INPUT!#REF!</definedName>
    <definedName name="H10AFL">[3]INPUT!#REF!</definedName>
    <definedName name="H10AFR">[3]INPUT!#REF!</definedName>
    <definedName name="H10AGL">[3]INPUT!#REF!</definedName>
    <definedName name="H10AGR">[3]INPUT!#REF!</definedName>
    <definedName name="H10BAL">[3]INPUT!#REF!</definedName>
    <definedName name="H10BAR">[3]INPUT!#REF!</definedName>
    <definedName name="H10BBL">[3]INPUT!#REF!</definedName>
    <definedName name="H10BBR">[3]INPUT!#REF!</definedName>
    <definedName name="H10CAL">[3]INPUT!#REF!</definedName>
    <definedName name="H10CAR">[3]INPUT!#REF!</definedName>
    <definedName name="H10CBL">[3]INPUT!#REF!</definedName>
    <definedName name="H10CBR">[3]INPUT!#REF!</definedName>
    <definedName name="H10CCL">[3]INPUT!#REF!</definedName>
    <definedName name="H10CCR">[3]INPUT!#REF!</definedName>
    <definedName name="H10D1L">[3]INPUT!#REF!</definedName>
    <definedName name="H10D1R">[3]INPUT!#REF!</definedName>
    <definedName name="H10D2L">[3]INPUT!#REF!</definedName>
    <definedName name="H10D2R">[3]INPUT!#REF!</definedName>
    <definedName name="H10D3L">[3]INPUT!#REF!</definedName>
    <definedName name="H10D3R">[3]INPUT!#REF!</definedName>
    <definedName name="H11A1P">#REF!</definedName>
    <definedName name="h11a1t">#REF!</definedName>
    <definedName name="h11a2p">#REF!</definedName>
    <definedName name="H11A2T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[7]교각계산!$M$33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[7]교각계산!$M$34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AL">[3]INPUT!#REF!</definedName>
    <definedName name="H3AAR">[3]INPUT!#REF!</definedName>
    <definedName name="H3ABL">[3]INPUT!#REF!</definedName>
    <definedName name="H3ABR">[3]INPUT!#REF!</definedName>
    <definedName name="H3ACL">[3]INPUT!#REF!</definedName>
    <definedName name="H3ACR">[3]INPUT!#REF!</definedName>
    <definedName name="H3ADL">[3]INPUT!#REF!</definedName>
    <definedName name="H3ADR">[3]INPUT!#REF!</definedName>
    <definedName name="H3AEL">[3]INPUT!#REF!</definedName>
    <definedName name="H3AER">[3]INPUT!#REF!</definedName>
    <definedName name="H3AFL">[3]INPUT!#REF!</definedName>
    <definedName name="H3AFR">[3]INPUT!#REF!</definedName>
    <definedName name="H3AGL">[3]INPUT!#REF!</definedName>
    <definedName name="H3AGR">[3]INPUT!#REF!</definedName>
    <definedName name="H3AP1">#REF!</definedName>
    <definedName name="H3BAL">[3]INPUT!#REF!</definedName>
    <definedName name="H3BAR">[3]INPUT!#REF!</definedName>
    <definedName name="H3BBL">[3]INPUT!#REF!</definedName>
    <definedName name="H3BBR">[3]INPUT!#REF!</definedName>
    <definedName name="H3C">#REF!</definedName>
    <definedName name="H3CAL">[3]INPUT!#REF!</definedName>
    <definedName name="H3CAR">[3]INPUT!#REF!</definedName>
    <definedName name="H3CBL">[3]INPUT!#REF!</definedName>
    <definedName name="H3CBR">[3]INPUT!#REF!</definedName>
    <definedName name="H3CCL">[3]INPUT!#REF!</definedName>
    <definedName name="H3CCR">[3]INPUT!#REF!</definedName>
    <definedName name="H3D1L">[3]INPUT!#REF!</definedName>
    <definedName name="H3D1R">[3]INPUT!#REF!</definedName>
    <definedName name="H3D2L">[3]INPUT!#REF!</definedName>
    <definedName name="H3D2R">[3]INPUT!#REF!</definedName>
    <definedName name="H3D3L">[3]INPUT!#REF!</definedName>
    <definedName name="H3D3R">[3]INPUT!#REF!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AAL">[3]INPUT!#REF!</definedName>
    <definedName name="H4AAR">[3]INPUT!#REF!</definedName>
    <definedName name="H4ABL">[3]INPUT!#REF!</definedName>
    <definedName name="H4ABR">[3]INPUT!#REF!</definedName>
    <definedName name="H4ACL">[3]INPUT!#REF!</definedName>
    <definedName name="H4ACR">[3]INPUT!#REF!</definedName>
    <definedName name="H4ADL">[3]INPUT!#REF!</definedName>
    <definedName name="H4ADR">[3]INPUT!#REF!</definedName>
    <definedName name="H4AEL">[3]INPUT!#REF!</definedName>
    <definedName name="H4AER">[3]INPUT!#REF!</definedName>
    <definedName name="H4AFL">[3]INPUT!#REF!</definedName>
    <definedName name="H4AFR">[3]INPUT!#REF!</definedName>
    <definedName name="H4AGL">[3]INPUT!#REF!</definedName>
    <definedName name="H4AGR">[3]INPUT!#REF!</definedName>
    <definedName name="H4BAL">[3]INPUT!#REF!</definedName>
    <definedName name="H4BAR">[3]INPUT!#REF!</definedName>
    <definedName name="H4BBL">[3]INPUT!#REF!</definedName>
    <definedName name="H4BBR">[3]INPUT!#REF!</definedName>
    <definedName name="H4CAL">[3]INPUT!#REF!</definedName>
    <definedName name="H4CAR">[3]INPUT!#REF!</definedName>
    <definedName name="H4CBL">[3]INPUT!#REF!</definedName>
    <definedName name="H4CBR">[3]INPUT!#REF!</definedName>
    <definedName name="H4CCL">[3]INPUT!#REF!</definedName>
    <definedName name="H4CCR">[3]INPUT!#REF!</definedName>
    <definedName name="H4D1L">[3]INPUT!#REF!</definedName>
    <definedName name="H4D1R">[3]INPUT!#REF!</definedName>
    <definedName name="H4D2L">[3]INPUT!#REF!</definedName>
    <definedName name="H4D2R">[3]INPUT!#REF!</definedName>
    <definedName name="H4D3L">[3]INPUT!#REF!</definedName>
    <definedName name="H4D3R">[3]INPUT!#REF!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AAL">[3]INPUT!#REF!</definedName>
    <definedName name="H5AAR">[3]INPUT!#REF!</definedName>
    <definedName name="H5ABL">[3]INPUT!#REF!</definedName>
    <definedName name="H5ABR">[3]INPUT!#REF!</definedName>
    <definedName name="H5ACL">[3]INPUT!#REF!</definedName>
    <definedName name="H5ACR">[3]INPUT!#REF!</definedName>
    <definedName name="H5ADL">[3]INPUT!#REF!</definedName>
    <definedName name="H5ADR">[3]INPUT!#REF!</definedName>
    <definedName name="H5AEL">[3]INPUT!#REF!</definedName>
    <definedName name="H5AER">[3]INPUT!#REF!</definedName>
    <definedName name="H5AFL">[3]INPUT!#REF!</definedName>
    <definedName name="H5AFR">[3]INPUT!#REF!</definedName>
    <definedName name="H5AGL">[3]INPUT!#REF!</definedName>
    <definedName name="H5AGR">[3]INPUT!#REF!</definedName>
    <definedName name="H5BAL">[3]INPUT!#REF!</definedName>
    <definedName name="H5BAR">[3]INPUT!#REF!</definedName>
    <definedName name="H5BBL">[3]INPUT!#REF!</definedName>
    <definedName name="H5BBR">[3]INPUT!#REF!</definedName>
    <definedName name="H5CAL">[3]INPUT!#REF!</definedName>
    <definedName name="H5CAR">[3]INPUT!#REF!</definedName>
    <definedName name="H5CBL">[3]INPUT!#REF!</definedName>
    <definedName name="H5CBR">[3]INPUT!#REF!</definedName>
    <definedName name="H5CCL">[3]INPUT!#REF!</definedName>
    <definedName name="H5CCR">[3]INPUT!#REF!</definedName>
    <definedName name="H5D1L">[3]INPUT!#REF!</definedName>
    <definedName name="H5D1R">[3]INPUT!#REF!</definedName>
    <definedName name="H5D2L">[3]INPUT!#REF!</definedName>
    <definedName name="H5D2R">[3]INPUT!#REF!</definedName>
    <definedName name="H5D3L">[3]INPUT!#REF!</definedName>
    <definedName name="H5D3R">[3]INPUT!#REF!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AAL">[3]INPUT!#REF!</definedName>
    <definedName name="H6AAR">[3]INPUT!#REF!</definedName>
    <definedName name="H6ABL">[3]INPUT!#REF!</definedName>
    <definedName name="H6ABR">[3]INPUT!#REF!</definedName>
    <definedName name="H6ACL">[3]INPUT!#REF!</definedName>
    <definedName name="H6ACR">[3]INPUT!#REF!</definedName>
    <definedName name="H6ADL">[3]INPUT!#REF!</definedName>
    <definedName name="H6ADR">[3]INPUT!#REF!</definedName>
    <definedName name="H6AEL">[3]INPUT!#REF!</definedName>
    <definedName name="H6AER">[3]INPUT!#REF!</definedName>
    <definedName name="H6AFL">[3]INPUT!#REF!</definedName>
    <definedName name="H6AFR">[3]INPUT!#REF!</definedName>
    <definedName name="H6AGL">[3]INPUT!#REF!</definedName>
    <definedName name="H6AGR">[3]INPUT!#REF!</definedName>
    <definedName name="H6BAL">[3]INPUT!#REF!</definedName>
    <definedName name="H6BAR">[3]INPUT!#REF!</definedName>
    <definedName name="H6BBL">[3]INPUT!#REF!</definedName>
    <definedName name="H6BBR">[3]INPUT!#REF!</definedName>
    <definedName name="H6CAL">[3]INPUT!#REF!</definedName>
    <definedName name="H6CAR">[3]INPUT!#REF!</definedName>
    <definedName name="H6CBL">[3]INPUT!#REF!</definedName>
    <definedName name="H6CBR">[3]INPUT!#REF!</definedName>
    <definedName name="H6CCL">[3]INPUT!#REF!</definedName>
    <definedName name="H6CCR">[3]INPUT!#REF!</definedName>
    <definedName name="H6D1L">[3]INPUT!#REF!</definedName>
    <definedName name="H6D1R">[3]INPUT!#REF!</definedName>
    <definedName name="H6D2L">[3]INPUT!#REF!</definedName>
    <definedName name="H6D2R">[3]INPUT!#REF!</definedName>
    <definedName name="H6D3L">[3]INPUT!#REF!</definedName>
    <definedName name="H6D3R">[3]INPUT!#REF!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AAL">[3]INPUT!#REF!</definedName>
    <definedName name="H7AAR">[3]INPUT!#REF!</definedName>
    <definedName name="H7ABL">[3]INPUT!#REF!</definedName>
    <definedName name="H7ABR">[3]INPUT!#REF!</definedName>
    <definedName name="H7ACL">[3]INPUT!#REF!</definedName>
    <definedName name="H7ACR">[3]INPUT!#REF!</definedName>
    <definedName name="H7ADL">[3]INPUT!#REF!</definedName>
    <definedName name="H7ADR">[3]INPUT!#REF!</definedName>
    <definedName name="H7AEL">[3]INPUT!#REF!</definedName>
    <definedName name="H7AER">[3]INPUT!#REF!</definedName>
    <definedName name="H7AFL">[3]INPUT!#REF!</definedName>
    <definedName name="H7AFR">[3]INPUT!#REF!</definedName>
    <definedName name="H7AGL">[3]INPUT!#REF!</definedName>
    <definedName name="H7AGR">[3]INPUT!#REF!</definedName>
    <definedName name="H7BAL">[3]INPUT!#REF!</definedName>
    <definedName name="H7BAR">[3]INPUT!#REF!</definedName>
    <definedName name="H7BBL">[3]INPUT!#REF!</definedName>
    <definedName name="H7BBR">[3]INPUT!#REF!</definedName>
    <definedName name="H7CAL">[3]INPUT!#REF!</definedName>
    <definedName name="H7CAR">[3]INPUT!#REF!</definedName>
    <definedName name="H7CBL">[3]INPUT!#REF!</definedName>
    <definedName name="H7CBR">[3]INPUT!#REF!</definedName>
    <definedName name="H7CCL">[3]INPUT!#REF!</definedName>
    <definedName name="H7CCR">[3]INPUT!#REF!</definedName>
    <definedName name="H7D1L">[3]INPUT!#REF!</definedName>
    <definedName name="H7D1R">[3]INPUT!#REF!</definedName>
    <definedName name="H7D2L">[3]INPUT!#REF!</definedName>
    <definedName name="H7D2R">[3]INPUT!#REF!</definedName>
    <definedName name="H7D3L">[3]INPUT!#REF!</definedName>
    <definedName name="H7D3R">[3]INPUT!#REF!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8AAL">[3]INPUT!#REF!</definedName>
    <definedName name="H8AAR">[3]INPUT!#REF!</definedName>
    <definedName name="H8ABL">[3]INPUT!#REF!</definedName>
    <definedName name="H8ABR">[3]INPUT!#REF!</definedName>
    <definedName name="H8ACL">[3]INPUT!#REF!</definedName>
    <definedName name="H8ACR">[3]INPUT!#REF!</definedName>
    <definedName name="H8ADL">[3]INPUT!#REF!</definedName>
    <definedName name="H8ADR">[3]INPUT!#REF!</definedName>
    <definedName name="H8AEL">[3]INPUT!#REF!</definedName>
    <definedName name="H8AER">[3]INPUT!#REF!</definedName>
    <definedName name="H8AFL">[3]INPUT!#REF!</definedName>
    <definedName name="H8AFR">[3]INPUT!#REF!</definedName>
    <definedName name="H8AGL">[3]INPUT!#REF!</definedName>
    <definedName name="H8AGR">[3]INPUT!#REF!</definedName>
    <definedName name="H8BAL">[3]INPUT!#REF!</definedName>
    <definedName name="H8BAR">[3]INPUT!#REF!</definedName>
    <definedName name="H8BBL">[3]INPUT!#REF!</definedName>
    <definedName name="H8BBR">[3]INPUT!#REF!</definedName>
    <definedName name="H8CAL">[3]INPUT!#REF!</definedName>
    <definedName name="H8CAR">[3]INPUT!#REF!</definedName>
    <definedName name="H8CBL">[3]INPUT!#REF!</definedName>
    <definedName name="H8CBR">[3]INPUT!#REF!</definedName>
    <definedName name="H8CCL">[3]INPUT!#REF!</definedName>
    <definedName name="H8CCR">[3]INPUT!#REF!</definedName>
    <definedName name="H8D1L">[3]INPUT!#REF!</definedName>
    <definedName name="H8D1R">[3]INPUT!#REF!</definedName>
    <definedName name="H8D2L">[3]INPUT!#REF!</definedName>
    <definedName name="H8D2R">[3]INPUT!#REF!</definedName>
    <definedName name="H8D3L">[3]INPUT!#REF!</definedName>
    <definedName name="H8D3R">[3]INPUT!#REF!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>[3]INPUT!#REF!</definedName>
    <definedName name="H9AAR">[3]INPUT!#REF!</definedName>
    <definedName name="H9ABL">[3]INPUT!#REF!</definedName>
    <definedName name="H9ABR">[3]INPUT!#REF!</definedName>
    <definedName name="H9ACL">[3]INPUT!#REF!</definedName>
    <definedName name="H9ACR">[3]INPUT!#REF!</definedName>
    <definedName name="H9ADL">[3]INPUT!#REF!</definedName>
    <definedName name="H9ADR">[3]INPUT!#REF!</definedName>
    <definedName name="H9AEL">[3]INPUT!#REF!</definedName>
    <definedName name="H9AER">[3]INPUT!#REF!</definedName>
    <definedName name="H9AFL">[3]INPUT!#REF!</definedName>
    <definedName name="H9AFR">[3]INPUT!#REF!</definedName>
    <definedName name="H9AGL">[3]INPUT!#REF!</definedName>
    <definedName name="H9AGR">[3]INPUT!#REF!</definedName>
    <definedName name="H9BAL">[3]INPUT!#REF!</definedName>
    <definedName name="H9BAR">[3]INPUT!#REF!</definedName>
    <definedName name="H9BBL">[3]INPUT!#REF!</definedName>
    <definedName name="H9BBR">[3]INPUT!#REF!</definedName>
    <definedName name="H9CAL">[3]INPUT!#REF!</definedName>
    <definedName name="H9CAR">[3]INPUT!#REF!</definedName>
    <definedName name="H9CBL">[3]INPUT!#REF!</definedName>
    <definedName name="H9CBR">[3]INPUT!#REF!</definedName>
    <definedName name="H9CCL">[3]INPUT!#REF!</definedName>
    <definedName name="H9CCR">[3]INPUT!#REF!</definedName>
    <definedName name="H9D1L">[3]INPUT!#REF!</definedName>
    <definedName name="H9D1R">[3]INPUT!#REF!</definedName>
    <definedName name="H9D2L">[3]INPUT!#REF!</definedName>
    <definedName name="H9D2R">[3]INPUT!#REF!</definedName>
    <definedName name="H9D3L">[3]INPUT!#REF!</definedName>
    <definedName name="H9D3R">[3]INPUT!#REF!</definedName>
    <definedName name="HA">#REF!</definedName>
    <definedName name="HA10L">[3]INPUT!#REF!</definedName>
    <definedName name="HA10R">[3]INPUT!#REF!</definedName>
    <definedName name="HA1P">#REF!</definedName>
    <definedName name="ha1t">#REF!</definedName>
    <definedName name="ha2p">#REF!</definedName>
    <definedName name="ha2t">#REF!</definedName>
    <definedName name="HA3L">[3]INPUT!#REF!</definedName>
    <definedName name="HA3R">[3]INPUT!#REF!</definedName>
    <definedName name="HA4L">[3]INPUT!#REF!</definedName>
    <definedName name="HA4R">[3]INPUT!#REF!</definedName>
    <definedName name="HA5L">[3]INPUT!#REF!</definedName>
    <definedName name="HA5R">[3]INPUT!#REF!</definedName>
    <definedName name="HA6L">[3]INPUT!#REF!</definedName>
    <definedName name="HA6R">[3]INPUT!#REF!</definedName>
    <definedName name="HA7L">[3]INPUT!#REF!</definedName>
    <definedName name="HA7R">[3]INPUT!#REF!</definedName>
    <definedName name="HA8L">[3]INPUT!#REF!</definedName>
    <definedName name="HA8R">[3]INPUT!#REF!</definedName>
    <definedName name="HA9L">[3]INPUT!#REF!</definedName>
    <definedName name="HA9R">[3]INPUT!#REF!</definedName>
    <definedName name="HAB">#REF!</definedName>
    <definedName name="HB">#REF!</definedName>
    <definedName name="Hc">#REF!</definedName>
    <definedName name="HCA">#REF!</definedName>
    <definedName name="HCD">#REF!</definedName>
    <definedName name="HD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F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[17]교각1!#REF!</definedName>
    <definedName name="HH10L">[3]INPUT!#REF!</definedName>
    <definedName name="HH10R">[3]INPUT!#REF!</definedName>
    <definedName name="HH3L">[3]INPUT!#REF!</definedName>
    <definedName name="HH3R">[3]INPUT!#REF!</definedName>
    <definedName name="HH4L">[3]INPUT!#REF!</definedName>
    <definedName name="HH4R">[3]INPUT!#REF!</definedName>
    <definedName name="HH5L">[3]INPUT!#REF!</definedName>
    <definedName name="HH5R">[3]INPUT!#REF!</definedName>
    <definedName name="HH6L">[3]INPUT!#REF!</definedName>
    <definedName name="HH6R">[3]INPUT!#REF!</definedName>
    <definedName name="HH7L">[3]INPUT!#REF!</definedName>
    <definedName name="HH7R">[3]INPUT!#REF!</definedName>
    <definedName name="HH8L">[3]INPUT!#REF!</definedName>
    <definedName name="HH8R">[3]INPUT!#REF!</definedName>
    <definedName name="HH9L">[3]INPUT!#REF!</definedName>
    <definedName name="HH9R">[3]INPUT!#REF!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S">#REF!</definedName>
    <definedName name="HHT">#REF!</definedName>
    <definedName name="HIG">#REF!</definedName>
    <definedName name="HL">#REF!</definedName>
    <definedName name="HM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P">#REF!</definedName>
    <definedName name="HPI">#REF!</definedName>
    <definedName name="HR">#REF!</definedName>
    <definedName name="HS">[17]교각1!#REF!</definedName>
    <definedName name="HSH">#REF!</definedName>
    <definedName name="HSO">[6]교각계산!$M$38</definedName>
    <definedName name="HSP">#REF!</definedName>
    <definedName name="HST">#REF!</definedName>
    <definedName name="HSUM10L">[3]INPUT!#REF!</definedName>
    <definedName name="HSUM10R">[3]INPUT!#REF!</definedName>
    <definedName name="HSUM3L">[3]INPUT!#REF!</definedName>
    <definedName name="HSUM3R">[3]INPUT!#REF!</definedName>
    <definedName name="HSUM4L">[3]INPUT!#REF!</definedName>
    <definedName name="HSUM4R">[3]INPUT!#REF!</definedName>
    <definedName name="HSUM5L">[3]INPUT!#REF!</definedName>
    <definedName name="HSUM5R">[3]INPUT!#REF!</definedName>
    <definedName name="HSUM6L">[3]INPUT!#REF!</definedName>
    <definedName name="HSUM6R">[3]INPUT!#REF!</definedName>
    <definedName name="HSUM7L">[3]INPUT!#REF!</definedName>
    <definedName name="HSUM7R">[3]INPUT!#REF!</definedName>
    <definedName name="HSUM8L">[3]INPUT!#REF!</definedName>
    <definedName name="HSUM8R">[3]INPUT!#REF!</definedName>
    <definedName name="HSUM9L">[3]INPUT!#REF!</definedName>
    <definedName name="HSUM9R">[3]INPUT!#REF!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Description" hidden="1">""</definedName>
    <definedName name="HTML_Email" hidden="1">""</definedName>
    <definedName name="HTML_Header" hidden="1">"기타세입"</definedName>
    <definedName name="HTML_LastUpdate" hidden="1">"03-06-10"</definedName>
    <definedName name="HTML_LineAfter" hidden="1">FALSE</definedName>
    <definedName name="HTML_LineBefore" hidden="1">FALSE</definedName>
    <definedName name="HTML_Name" hidden="1">"고종희"</definedName>
    <definedName name="HTML_OBDlg2" hidden="1">TRUE</definedName>
    <definedName name="HTML_OBDlg4" hidden="1">TRUE</definedName>
    <definedName name="HTML_OS" hidden="1">0</definedName>
    <definedName name="HTML_PathFile" hidden="1">"D:\XLSDATA\2002data\기타(6.10).htm"</definedName>
    <definedName name="HTML_Title" hidden="1">"2004기타세입"</definedName>
    <definedName name="HUB">#REF!</definedName>
    <definedName name="HUH">#REF!</definedName>
    <definedName name="HWL">#REF!</definedName>
    <definedName name="HWP">#REF!</definedName>
    <definedName name="HWR">#REF!</definedName>
    <definedName name="HX10L">[3]INPUT!#REF!</definedName>
    <definedName name="HX10R">[3]INPUT!#REF!</definedName>
    <definedName name="HX3L">[3]INPUT!#REF!</definedName>
    <definedName name="HX3R">[3]INPUT!#REF!</definedName>
    <definedName name="HX4L">[3]INPUT!#REF!</definedName>
    <definedName name="HX4R">[3]INPUT!#REF!</definedName>
    <definedName name="HX5L">[3]INPUT!#REF!</definedName>
    <definedName name="HX5R">[3]INPUT!#REF!</definedName>
    <definedName name="HX6L">[3]INPUT!#REF!</definedName>
    <definedName name="HX6R">[3]INPUT!#REF!</definedName>
    <definedName name="HX7L">[3]INPUT!#REF!</definedName>
    <definedName name="HX7R">[3]INPUT!#REF!</definedName>
    <definedName name="HX8L">[3]INPUT!#REF!</definedName>
    <definedName name="HX8R">[3]INPUT!#REF!</definedName>
    <definedName name="HX9L">[3]INPUT!#REF!</definedName>
    <definedName name="HX9R">[3]INPUT!#REF!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_start">#REF!</definedName>
    <definedName name="i_val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_val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_cod_blk">#REF!</definedName>
    <definedName name="IL">#REF!</definedName>
    <definedName name="ilch">[13]ilch!$A$3:$M$25</definedName>
    <definedName name="Is_Actr">#REF!</definedName>
    <definedName name="isactirate">#REF!</definedName>
    <definedName name="It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>#REF!</definedName>
    <definedName name="iv_check2">#REF!</definedName>
    <definedName name="ix_v">#REF!</definedName>
    <definedName name="iy_v">#REF!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val">#REF!</definedName>
    <definedName name="J10L1">#REF!</definedName>
    <definedName name="J10L2">#REF!</definedName>
    <definedName name="J11L1">#REF!</definedName>
    <definedName name="J11L2">#REF!</definedName>
    <definedName name="J12L1">#REF!</definedName>
    <definedName name="J12L2">#REF!</definedName>
    <definedName name="J13L1">#REF!</definedName>
    <definedName name="J13L2">#REF!</definedName>
    <definedName name="J14L1">#REF!</definedName>
    <definedName name="J14L2">#REF!</definedName>
    <definedName name="J15L1">#REF!</definedName>
    <definedName name="J15L2">#REF!</definedName>
    <definedName name="J16L1">#REF!</definedName>
    <definedName name="J16L2">#REF!</definedName>
    <definedName name="J17L1">#REF!</definedName>
    <definedName name="J17L2">#REF!</definedName>
    <definedName name="J18L1">#REF!</definedName>
    <definedName name="J18L2">#REF!</definedName>
    <definedName name="J19L1">#REF!</definedName>
    <definedName name="J19L2">#REF!</definedName>
    <definedName name="J1L1">#REF!</definedName>
    <definedName name="J1L2">#REF!</definedName>
    <definedName name="J20L1">#REF!</definedName>
    <definedName name="J20L2">#REF!</definedName>
    <definedName name="J2L1">#REF!</definedName>
    <definedName name="J2L2">#REF!</definedName>
    <definedName name="J3L1">#REF!</definedName>
    <definedName name="J3L2">#REF!</definedName>
    <definedName name="J4L1">#REF!</definedName>
    <definedName name="J4L2">#REF!</definedName>
    <definedName name="J5L1">#REF!</definedName>
    <definedName name="J5L2">#REF!</definedName>
    <definedName name="J6L1">#REF!</definedName>
    <definedName name="J6L2">#REF!</definedName>
    <definedName name="J7L1">#REF!</definedName>
    <definedName name="J7L2">#REF!</definedName>
    <definedName name="J8L1">#REF!</definedName>
    <definedName name="J8L2">#REF!</definedName>
    <definedName name="J9L1">#REF!</definedName>
    <definedName name="J9L2">#REF!</definedName>
    <definedName name="ja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>'[21]ABUT수량-A1'!$T$25</definedName>
    <definedName name="JL">#REF!</definedName>
    <definedName name="JT">#REF!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>#REF!</definedName>
    <definedName name="Ka일">#REF!</definedName>
    <definedName name="Ka투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Four">#REF!</definedName>
    <definedName name="KH">[22]설계조건!$R$180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iki">#REF!</definedName>
    <definedName name="kkj">#REF!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EEE">'[23]ABUT수량-A1'!$T$25</definedName>
    <definedName name="Ko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#REF!</definedName>
    <definedName name="L">#REF!</definedName>
    <definedName name="ℓ">#REF!</definedName>
    <definedName name="L1A1P">#REF!</definedName>
    <definedName name="l1a1t">#REF!</definedName>
    <definedName name="l1a2p">#REF!</definedName>
    <definedName name="l1a2t">#REF!</definedName>
    <definedName name="L1F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L1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bordata">#REF!</definedName>
    <definedName name="lambda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FF">#REF!</definedName>
    <definedName name="LfpCon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">'[15]ABUT수량-A1'!$T$25</definedName>
    <definedName name="llllll">#REF!</definedName>
    <definedName name="LMO">#REF!</definedName>
    <definedName name="lpg">[24]물가시세!$L$74</definedName>
    <definedName name="LPI">#REF!</definedName>
    <definedName name="LS">#REF!</definedName>
    <definedName name="LSA">#REF!</definedName>
    <definedName name="LSD">#REF!</definedName>
    <definedName name="Lsd_h">#REF!</definedName>
    <definedName name="LSE">#REF!</definedName>
    <definedName name="LSH">#REF!</definedName>
    <definedName name="LST">#REF!</definedName>
    <definedName name="lt">#REF!</definedName>
    <definedName name="LtCon">#REF!</definedName>
    <definedName name="LU">#REF!</definedName>
    <definedName name="M">#REF!</definedName>
    <definedName name="m_errchk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">[25]!Macro1</definedName>
    <definedName name="Macro2">[26]!Macro2</definedName>
    <definedName name="Macro4">[27]!Macro4</definedName>
    <definedName name="Macro5">[28]!Macro5</definedName>
    <definedName name="maintitle_top">#REF!</definedName>
    <definedName name="Mb">#REF!</definedName>
    <definedName name="Mc">#REF!</definedName>
    <definedName name="mf">#REF!</definedName>
    <definedName name="MGJ_diff">#REF!</definedName>
    <definedName name="MGJ_disp">#REF!</definedName>
    <definedName name="MGJtotal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O">#REF!</definedName>
    <definedName name="Mone">#REF!</definedName>
    <definedName name="MOO">[29]우각부보강!#REF!</definedName>
    <definedName name="MOR10L">[3]INPUT!#REF!</definedName>
    <definedName name="MOR10R">[3]INPUT!#REF!</definedName>
    <definedName name="MOR3L">[3]INPUT!#REF!</definedName>
    <definedName name="MOR3R">[3]INPUT!#REF!</definedName>
    <definedName name="MOR4L">[3]INPUT!#REF!</definedName>
    <definedName name="MOR4R">[3]INPUT!#REF!</definedName>
    <definedName name="MOR5L">[3]INPUT!#REF!</definedName>
    <definedName name="MOR5R">[3]INPUT!#REF!</definedName>
    <definedName name="MOR6L">[3]INPUT!#REF!</definedName>
    <definedName name="MOR6R">[3]INPUT!#REF!</definedName>
    <definedName name="MOR7L">[3]INPUT!#REF!</definedName>
    <definedName name="MOR7R">[3]INPUT!#REF!</definedName>
    <definedName name="MOR8L">[3]INPUT!#REF!</definedName>
    <definedName name="MOR8R">[3]INPUT!#REF!</definedName>
    <definedName name="MOR9L">[3]INPUT!#REF!</definedName>
    <definedName name="MOR9R">[3]INPUT!#REF!</definedName>
    <definedName name="MOTOR__농형_전폐">#REF!</definedName>
    <definedName name="Mpf">#REF!</definedName>
    <definedName name="MpLower">#REF!</definedName>
    <definedName name="MpUpper">#REF!</definedName>
    <definedName name="MRD">#REF!</definedName>
    <definedName name="MRL">#REF!</definedName>
    <definedName name="mu">#REF!</definedName>
    <definedName name="MX">#REF!</definedName>
    <definedName name="MXX">#REF!</definedName>
    <definedName name="MZ">#REF!</definedName>
    <definedName name="MZZ">#REF!</definedName>
    <definedName name="N">#REF!</definedName>
    <definedName name="n_x">#REF!</definedName>
    <definedName name="n_x1">#REF!</definedName>
    <definedName name="n_y">#REF!</definedName>
    <definedName name="n_y1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F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">#REF!</definedName>
    <definedName name="NNN">#REF!</definedName>
    <definedName name="NNNN">'[30]ABUT수량-A1'!$T$25</definedName>
    <definedName name="No_Actr">#REF!</definedName>
    <definedName name="NoCon">#REF!</definedName>
    <definedName name="NOTCH">#REF!</definedName>
    <definedName name="now_ef">#REF!</definedName>
    <definedName name="now_iv">#REF!</definedName>
    <definedName name="NP">#REF!</definedName>
    <definedName name="NPG">#REF!</definedName>
    <definedName name="NPI">#REF!</definedName>
    <definedName name="NPZ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VN">#REF!</definedName>
    <definedName name="n이">#REF!</definedName>
    <definedName name="n이_1">#REF!</definedName>
    <definedName name="n이_2">#REF!</definedName>
    <definedName name="n일">#REF!</definedName>
    <definedName name="o">{"Book1","부대-(표지판,데리,가드).xls","부대-(낙,차,중분대).xls"}</definedName>
    <definedName name="oh">#REF!</definedName>
    <definedName name="okpk">#REF!</definedName>
    <definedName name="OOO">#REF!</definedName>
    <definedName name="oooo">'[31]ABUT수량-A1'!$T$25</definedName>
    <definedName name="OP">#REF!</definedName>
    <definedName name="ow">#REF!</definedName>
    <definedName name="P">[32]당초!#REF!</definedName>
    <definedName name="P_H2">#REF!</definedName>
    <definedName name="P10TL">[3]INPUT!#REF!</definedName>
    <definedName name="P10TR">[3]INPUT!#REF!</definedName>
    <definedName name="P1H1">[1]Sheet1!#REF!</definedName>
    <definedName name="P1X">#REF!</definedName>
    <definedName name="P1Z">#REF!</definedName>
    <definedName name="P2X">#REF!</definedName>
    <definedName name="P2Z">#REF!</definedName>
    <definedName name="P3TL">[3]INPUT!#REF!</definedName>
    <definedName name="P3TR">[3]INPUT!#REF!</definedName>
    <definedName name="P3X">#REF!</definedName>
    <definedName name="P4TL">[3]INPUT!#REF!</definedName>
    <definedName name="P4TR">[3]INPUT!#REF!</definedName>
    <definedName name="P4X">#REF!</definedName>
    <definedName name="P5TL">[3]INPUT!#REF!</definedName>
    <definedName name="P5TR">[3]INPUT!#REF!</definedName>
    <definedName name="P6TL">[3]INPUT!#REF!</definedName>
    <definedName name="P6TR">[3]INPUT!#REF!</definedName>
    <definedName name="P7TL">[3]INPUT!#REF!</definedName>
    <definedName name="P7TR">[3]INPUT!#REF!</definedName>
    <definedName name="P8TL">[3]INPUT!#REF!</definedName>
    <definedName name="P8TR">[3]INPUT!#REF!</definedName>
    <definedName name="P9TL">[3]INPUT!#REF!</definedName>
    <definedName name="P9TR">[3]INPUT!#REF!</definedName>
    <definedName name="Pa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a삼">#REF!</definedName>
    <definedName name="Pa오">#REF!</definedName>
    <definedName name="PCO">#REF!</definedName>
    <definedName name="PEA">#REF!</definedName>
    <definedName name="PF">#REF!</definedName>
    <definedName name="PFO">'[4]05 BOX'!#REF!</definedName>
    <definedName name="PHG">#REF!</definedName>
    <definedName name="phi">#REF!</definedName>
    <definedName name="PhiH">#REF!</definedName>
    <definedName name="PhiJ">#REF!</definedName>
    <definedName name="PhiT">#REF!</definedName>
    <definedName name="PI">#REF!</definedName>
    <definedName name="PIB">[20]단면검토!$K$4</definedName>
    <definedName name="PIBA">[22]설계조건!$I$41</definedName>
    <definedName name="PILED10L">[3]INPUT!#REF!</definedName>
    <definedName name="PILED10R">[3]INPUT!#REF!</definedName>
    <definedName name="PILED3L">[3]INPUT!#REF!</definedName>
    <definedName name="PILED3R">[3]INPUT!#REF!</definedName>
    <definedName name="PILED4L">[3]INPUT!#REF!</definedName>
    <definedName name="PILED4R">[3]INPUT!#REF!</definedName>
    <definedName name="PILED5L">[3]INPUT!#REF!</definedName>
    <definedName name="PILED5R">[3]INPUT!#REF!</definedName>
    <definedName name="PILED6L">[3]INPUT!#REF!</definedName>
    <definedName name="PILED6R">[3]INPUT!#REF!</definedName>
    <definedName name="PILED7L">[3]INPUT!#REF!</definedName>
    <definedName name="PILED7R">[3]INPUT!#REF!</definedName>
    <definedName name="PILED8L">[3]INPUT!#REF!</definedName>
    <definedName name="PILED8R">[3]INPUT!#REF!</definedName>
    <definedName name="PILED9L">[3]INPUT!#REF!</definedName>
    <definedName name="PILED9R">[3]INPUT!#REF!</definedName>
    <definedName name="PILET10L">[3]INPUT!#REF!</definedName>
    <definedName name="PILET10R">[3]INPUT!#REF!</definedName>
    <definedName name="PILET3L">[3]INPUT!#REF!</definedName>
    <definedName name="PILET3R">[3]INPUT!#REF!</definedName>
    <definedName name="PILET4L">[3]INPUT!#REF!</definedName>
    <definedName name="PILET4R">[3]INPUT!#REF!</definedName>
    <definedName name="PILET5L">[3]INPUT!#REF!</definedName>
    <definedName name="PILET5R">[3]INPUT!#REF!</definedName>
    <definedName name="PILET6L">[3]INPUT!#REF!</definedName>
    <definedName name="PILET6R">[3]INPUT!#REF!</definedName>
    <definedName name="PILET7L">[3]INPUT!#REF!</definedName>
    <definedName name="PILET7R">[3]INPUT!#REF!</definedName>
    <definedName name="PILET8L">[3]INPUT!#REF!</definedName>
    <definedName name="PILET8R">[3]INPUT!#REF!</definedName>
    <definedName name="PILET9L">[3]INPUT!#REF!</definedName>
    <definedName name="PILET9R">[3]INPUT!#REF!</definedName>
    <definedName name="PIS">[20]단면검토!$AA$4</definedName>
    <definedName name="PL">[17]교각1!#REF!</definedName>
    <definedName name="PlanRate">#REF!</definedName>
    <definedName name="PM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">[17]교각1!#REF!</definedName>
    <definedName name="POT_BEARING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f">#REF!</definedName>
    <definedName name="ppppp">'[23]ABUT수량-A1'!$T$25</definedName>
    <definedName name="PQ">#REF!</definedName>
    <definedName name="Pr">#REF!</definedName>
    <definedName name="PracRate">#REF!</definedName>
    <definedName name="prg">#REF!</definedName>
    <definedName name="PRINT" localSheetId="2">#REF!</definedName>
    <definedName name="PRINT">#REF!</definedName>
    <definedName name="_xlnm.Print_Area" localSheetId="3">'3.내역서'!$A$1:$M$18</definedName>
    <definedName name="_xlnm.Print_Area" localSheetId="4">'4.대가산출근거'!$A$1:$J$83</definedName>
    <definedName name="_xlnm.Print_Area" localSheetId="5">'5.점검차량운전경비'!$A$1:$Q$30</definedName>
    <definedName name="_xlnm.Print_Area" localSheetId="6">'6.용역설계비요율(별표1)'!$A$1:$F$16</definedName>
    <definedName name="_xlnm.Print_Area" localSheetId="7">'7.손해배상'!$A$1:$L$42</definedName>
    <definedName name="_xlnm.Print_Area" localSheetId="8">'8.개략공사비'!$A$1:$H$58</definedName>
    <definedName name="_xlnm.Print_Area" localSheetId="9">'9.추가조사비(일위대가표)'!$A$1:$M$12</definedName>
    <definedName name="_xlnm.Print_Area">#REF!</definedName>
    <definedName name="PRINT_AREA_MI" localSheetId="9">#REF!</definedName>
    <definedName name="PRINT_AREA_MI">#REF!</definedName>
    <definedName name="PRINT_AREA_MI1">[1]Sheet2!$A$1:$J$21</definedName>
    <definedName name="_xlnm.Print_Titles" localSheetId="9">#REF!</definedName>
    <definedName name="_xlnm.Print_Titles">#REF!</definedName>
    <definedName name="PRINT_TITLES_MI" localSheetId="9">#REF!</definedName>
    <definedName name="PRINT_TITLES_MI">#REF!</definedName>
    <definedName name="PRO">'[4]05 BOX'!#REF!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ndday">#REF!</definedName>
    <definedName name="projname">#REF!</definedName>
    <definedName name="projstday">#REF!</definedName>
    <definedName name="projstday2">#REF!</definedName>
    <definedName name="projstday22">#REF!</definedName>
    <definedName name="projstday3">#REF!</definedName>
    <definedName name="PS">#REF!</definedName>
    <definedName name="PT">[17]교각1!#REF!</definedName>
    <definedName name="PVC">#REF!</definedName>
    <definedName name="PVI">#REF!</definedName>
    <definedName name="PVT">#REF!</definedName>
    <definedName name="PWP">#REF!</definedName>
    <definedName name="PWS">[7]교각계산!$G$99</definedName>
    <definedName name="PWW">#REF!</definedName>
    <definedName name="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A">#REF!</definedName>
    <definedName name="QAE">#REF!</definedName>
    <definedName name="QAQA">'[33]ABUT수량-A1'!$T$25</definedName>
    <definedName name="Qe앨">#REF!</definedName>
    <definedName name="qi">[1]Sheet1!#REF!</definedName>
    <definedName name="QQ">#REF!</definedName>
    <definedName name="qqaa">'[31]ABUT수량-A1'!$T$25</definedName>
    <definedName name="qqq">#REF!</definedName>
    <definedName name="QQQQ">'[34]ABUT수량-A1'!$T$25</definedName>
    <definedName name="qqqqq">'[35]ABUT수량-A1'!$T$25</definedName>
    <definedName name="qu">#REF!</definedName>
    <definedName name="QWQW">'[33]ABUT수량-A1'!$T$25</definedName>
    <definedName name="q디">#REF!</definedName>
    <definedName name="q앨">#REF!</definedName>
    <definedName name="RAD">#REF!</definedName>
    <definedName name="Radius">#REF!</definedName>
    <definedName name="rate_a">1</definedName>
    <definedName name="rate_b">1</definedName>
    <definedName name="rate_f">1</definedName>
    <definedName name="rate_top">#REF!</definedName>
    <definedName name="RB">#REF!</definedName>
    <definedName name="RC_B">#REF!</definedName>
    <definedName name="RCC">#REF!</definedName>
    <definedName name="Rcrown">#REF!</definedName>
    <definedName name="RD">#REF!</definedName>
    <definedName name="Re">#REF!</definedName>
    <definedName name="really">'[36]ABUT수량-A1'!$T$25</definedName>
    <definedName name="_xlnm.Recorder">#REF!</definedName>
    <definedName name="reewew">'[36]ABUT수량-A1'!$T$25</definedName>
    <definedName name="REF_6" localSheetId="2">#REF!</definedName>
    <definedName name="REF_6">#REF!</definedName>
    <definedName name="REF_F" localSheetId="2">#REF!</definedName>
    <definedName name="REF_F">#REF!</definedName>
    <definedName name="REF_G" localSheetId="2">#REF!</definedName>
    <definedName name="REF_G">#REF!</definedName>
    <definedName name="REF_H" localSheetId="2">#REF!</definedName>
    <definedName name="REF_H">#REF!</definedName>
    <definedName name="REF_J" localSheetId="2">#REF!</definedName>
    <definedName name="REF_J">#REF!</definedName>
    <definedName name="REF_L" localSheetId="2">#REF!</definedName>
    <definedName name="REF_L">#REF!</definedName>
    <definedName name="REF_O" localSheetId="2">#REF!</definedName>
    <definedName name="REF_O">#REF!</definedName>
    <definedName name="REF_Q" localSheetId="2">#REF!</definedName>
    <definedName name="REF_Q">#REF!</definedName>
    <definedName name="RefBlock">#REF!</definedName>
    <definedName name="rey">{"Book1","부대-(표지판,데리,가드).xls","부대-(낙,차,중분대).xls"}</definedName>
    <definedName name="RF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o">#REF!</definedName>
    <definedName name="RI">#REF!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[6]교각계산!$K$98</definedName>
    <definedName name="RL6D">#REF!</definedName>
    <definedName name="RL7D">#REF!</definedName>
    <definedName name="RLD">#REF!</definedName>
    <definedName name="rlggg">[37]중간부!#REF!</definedName>
    <definedName name="Rl이">#REF!</definedName>
    <definedName name="Rl일">#REF!</definedName>
    <definedName name="rog">#REF!</definedName>
    <definedName name="round">'[38]ABUT수량-A1'!$T$25</definedName>
    <definedName name="r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">#REF!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rrr">#REF!</definedName>
    <definedName name="rt">#REF!</definedName>
    <definedName name="rt45r">#REF!</definedName>
    <definedName name="RTR">#REF!</definedName>
    <definedName name="RTS">#REF!</definedName>
    <definedName name="S">#REF!</definedName>
    <definedName name="S10FL">[3]INPUT!#REF!</definedName>
    <definedName name="S10FR">[3]INPUT!#REF!</definedName>
    <definedName name="S10L">[3]INPUT!#REF!</definedName>
    <definedName name="S10L1">#REF!</definedName>
    <definedName name="S10L2">#REF!</definedName>
    <definedName name="S10R">[3]INPUT!#REF!</definedName>
    <definedName name="S10RL">[3]INPUT!#REF!</definedName>
    <definedName name="S10RR">[3]INPUT!#REF!</definedName>
    <definedName name="S10TL">[3]INPUT!#REF!</definedName>
    <definedName name="S10TR">[3]INPUT!#REF!</definedName>
    <definedName name="S11L1">#REF!</definedName>
    <definedName name="S11L2">#REF!</definedName>
    <definedName name="S11LA">#REF!</definedName>
    <definedName name="S12L1">#REF!</definedName>
    <definedName name="S12L2">#REF!</definedName>
    <definedName name="S13L1">#REF!</definedName>
    <definedName name="S13L2">#REF!</definedName>
    <definedName name="S14L1">#REF!</definedName>
    <definedName name="S14L2">#REF!</definedName>
    <definedName name="S15L1">#REF!</definedName>
    <definedName name="S15L2">#REF!</definedName>
    <definedName name="S16L1">#REF!</definedName>
    <definedName name="S16L2">#REF!</definedName>
    <definedName name="S17L1">#REF!</definedName>
    <definedName name="S17L2">#REF!</definedName>
    <definedName name="S18L1">#REF!</definedName>
    <definedName name="S18L2">#REF!</definedName>
    <definedName name="S19L1">#REF!</definedName>
    <definedName name="S19L2">#REF!</definedName>
    <definedName name="S1L1">#REF!</definedName>
    <definedName name="S1L2">#REF!</definedName>
    <definedName name="S20L1">#REF!</definedName>
    <definedName name="S20L2">#REF!</definedName>
    <definedName name="S2L">#REF!</definedName>
    <definedName name="S2L1">#REF!</definedName>
    <definedName name="S2L2">#REF!</definedName>
    <definedName name="S2구배">#REF!</definedName>
    <definedName name="S3FL">[3]INPUT!#REF!</definedName>
    <definedName name="S3FR">[3]INPUT!#REF!</definedName>
    <definedName name="S3L">[3]INPUT!#REF!</definedName>
    <definedName name="S3L1">#REF!</definedName>
    <definedName name="S3L2">#REF!</definedName>
    <definedName name="S3L3">#REF!</definedName>
    <definedName name="S3R">[3]INPUT!#REF!</definedName>
    <definedName name="S3RL">[3]INPUT!#REF!</definedName>
    <definedName name="S3RR">[3]INPUT!#REF!</definedName>
    <definedName name="S3TL">[3]INPUT!#REF!</definedName>
    <definedName name="S3TR">[3]INPUT!#REF!</definedName>
    <definedName name="S4FL">[3]INPUT!#REF!</definedName>
    <definedName name="S4FR">[3]INPUT!#REF!</definedName>
    <definedName name="S4L">[3]INPUT!#REF!</definedName>
    <definedName name="S4L1">#REF!</definedName>
    <definedName name="S4L2">#REF!</definedName>
    <definedName name="S4R">[3]INPUT!#REF!</definedName>
    <definedName name="S4RL">[3]INPUT!#REF!</definedName>
    <definedName name="S4RR">[3]INPUT!#REF!</definedName>
    <definedName name="S4TL">[3]INPUT!#REF!</definedName>
    <definedName name="S4TR">[3]INPUT!#REF!</definedName>
    <definedName name="S5FL">[3]INPUT!#REF!</definedName>
    <definedName name="S5FR">[3]INPUT!#REF!</definedName>
    <definedName name="S5L">[3]INPUT!#REF!</definedName>
    <definedName name="S5L1">#REF!</definedName>
    <definedName name="S5L2">#REF!</definedName>
    <definedName name="S5R">[3]INPUT!#REF!</definedName>
    <definedName name="S5RL">[3]INPUT!#REF!</definedName>
    <definedName name="S5RR">[3]INPUT!#REF!</definedName>
    <definedName name="S5TL">[3]INPUT!#REF!</definedName>
    <definedName name="S5TR">[3]INPUT!#REF!</definedName>
    <definedName name="S6FL">[3]INPUT!#REF!</definedName>
    <definedName name="S6FR">[3]INPUT!#REF!</definedName>
    <definedName name="S6L">[3]INPUT!#REF!</definedName>
    <definedName name="S6L1">#REF!</definedName>
    <definedName name="S6L2">#REF!</definedName>
    <definedName name="S6R">[3]INPUT!#REF!</definedName>
    <definedName name="S6RL">[3]INPUT!#REF!</definedName>
    <definedName name="S6RR">[3]INPUT!#REF!</definedName>
    <definedName name="S6TL">[3]INPUT!#REF!</definedName>
    <definedName name="S6TR">[3]INPUT!#REF!</definedName>
    <definedName name="S7FL">[3]INPUT!#REF!</definedName>
    <definedName name="S7FR">[3]INPUT!#REF!</definedName>
    <definedName name="S7L">[3]INPUT!#REF!</definedName>
    <definedName name="S7L1">#REF!</definedName>
    <definedName name="S7L2">#REF!</definedName>
    <definedName name="S7R">[3]INPUT!#REF!</definedName>
    <definedName name="S7RL">[3]INPUT!#REF!</definedName>
    <definedName name="S7RR">[3]INPUT!#REF!</definedName>
    <definedName name="S7TL">[3]INPUT!#REF!</definedName>
    <definedName name="S7TR">[3]INPUT!#REF!</definedName>
    <definedName name="S8FL">[3]INPUT!#REF!</definedName>
    <definedName name="S8FR">[3]INPUT!#REF!</definedName>
    <definedName name="S8L">[3]INPUT!#REF!</definedName>
    <definedName name="S8L1">#REF!</definedName>
    <definedName name="S8L2">#REF!</definedName>
    <definedName name="S8R">[3]INPUT!#REF!</definedName>
    <definedName name="S8RL">[3]INPUT!#REF!</definedName>
    <definedName name="S8RR">[3]INPUT!#REF!</definedName>
    <definedName name="S8TL">[3]INPUT!#REF!</definedName>
    <definedName name="S8TR">[3]INPUT!#REF!</definedName>
    <definedName name="S9FL">[3]INPUT!#REF!</definedName>
    <definedName name="S9FR">[3]INPUT!#REF!</definedName>
    <definedName name="S9L">[3]INPUT!#REF!</definedName>
    <definedName name="S9L1">#REF!</definedName>
    <definedName name="S9L2">#REF!</definedName>
    <definedName name="S9R">[3]INPUT!#REF!</definedName>
    <definedName name="S9RL">[3]INPUT!#REF!</definedName>
    <definedName name="S9RR">[3]INPUT!#REF!</definedName>
    <definedName name="S9TL">[3]INPUT!#REF!</definedName>
    <definedName name="S9TR">[3]INPUT!#REF!</definedName>
    <definedName name="sanch_2">#REF!</definedName>
    <definedName name="sanch_3">#REF!</definedName>
    <definedName name="sanch_4">#REF!</definedName>
    <definedName name="SAO_pnt">#REF!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K">#REF!</definedName>
    <definedName name="SCO_acti_addr">#REF!</definedName>
    <definedName name="SCO_acti_pnt">#REF!</definedName>
    <definedName name="SCO_pnt">#REF!</definedName>
    <definedName name="scri_out">#REF!</definedName>
    <definedName name="scri_top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dddd" localSheetId="9">#REF!</definedName>
    <definedName name="sddddd">#REF!</definedName>
    <definedName name="SDFDSFSF">#REF!</definedName>
    <definedName name="sdfg">'[31]ABUT수량-A1'!$T$25</definedName>
    <definedName name="SDFSFSF">#REF!</definedName>
    <definedName name="SearchActi_Out">#REF!</definedName>
    <definedName name="SFDSFDF">#REF!</definedName>
    <definedName name="SfLower">#REF!</definedName>
    <definedName name="SFSFFSD">#REF!</definedName>
    <definedName name="SfUpper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J_diff">#REF!</definedName>
    <definedName name="SGJtotal">#REF!</definedName>
    <definedName name="SH10L">[3]INPUT!#REF!</definedName>
    <definedName name="SH10R">[3]INPUT!#REF!</definedName>
    <definedName name="SH3L">[3]INPUT!#REF!</definedName>
    <definedName name="SH3R">[3]INPUT!#REF!</definedName>
    <definedName name="SH4L">[3]INPUT!#REF!</definedName>
    <definedName name="SH4R">[3]INPUT!#REF!</definedName>
    <definedName name="SH5L">[3]INPUT!#REF!</definedName>
    <definedName name="SH5R">[3]INPUT!#REF!</definedName>
    <definedName name="SH6L">[3]INPUT!#REF!</definedName>
    <definedName name="SH6R">[3]INPUT!#REF!</definedName>
    <definedName name="SH7L">[3]INPUT!#REF!</definedName>
    <definedName name="SH7R">[3]INPUT!#REF!</definedName>
    <definedName name="SH8L">[3]INPUT!#REF!</definedName>
    <definedName name="SH8R">[3]INPUT!#REF!</definedName>
    <definedName name="SH9L">[3]INPUT!#REF!</definedName>
    <definedName name="SH9R">[3]INPUT!#REF!</definedName>
    <definedName name="SHO">#REF!</definedName>
    <definedName name="SHOE10L">[3]INPUT!#REF!</definedName>
    <definedName name="SHOE10R">[3]INPUT!#REF!</definedName>
    <definedName name="SHOE3L">[3]INPUT!#REF!</definedName>
    <definedName name="SHOE3R">[3]INPUT!#REF!</definedName>
    <definedName name="SHOE4L">[3]INPUT!#REF!</definedName>
    <definedName name="SHOE4R">[3]INPUT!#REF!</definedName>
    <definedName name="SHOE5L">[3]INPUT!#REF!</definedName>
    <definedName name="SHOE5R">[3]INPUT!#REF!</definedName>
    <definedName name="SHOE6L">[3]INPUT!#REF!</definedName>
    <definedName name="SHOE6R">[3]INPUT!#REF!</definedName>
    <definedName name="SHOE7L">[3]INPUT!#REF!</definedName>
    <definedName name="SHOE7R">[3]INPUT!#REF!</definedName>
    <definedName name="SHOE8L">[3]INPUT!#REF!</definedName>
    <definedName name="SHOE8R">[3]INPUT!#REF!</definedName>
    <definedName name="SHOE9L">[3]INPUT!#REF!</definedName>
    <definedName name="SHOE9R">[3]INPUT!#REF!</definedName>
    <definedName name="SHT">#REF!</definedName>
    <definedName name="SIGCK1">[20]설계조건!$I$64</definedName>
    <definedName name="SIGCK2">[20]설계조건!$Q$64</definedName>
    <definedName name="sigma">#REF!</definedName>
    <definedName name="SigmaL">#REF!</definedName>
    <definedName name="sigmaLcon">#REF!</definedName>
    <definedName name="SIGY1">[20]설계조건!$M$64</definedName>
    <definedName name="SIGY2">[20]설계조건!$U$64</definedName>
    <definedName name="SK">#REF!</definedName>
    <definedName name="SK10L">[3]INPUT!#REF!</definedName>
    <definedName name="SK10R">[3]INPUT!#REF!</definedName>
    <definedName name="SK3L">[3]INPUT!#REF!</definedName>
    <definedName name="SK3R">[3]INPUT!#REF!</definedName>
    <definedName name="SK4L">[3]INPUT!#REF!</definedName>
    <definedName name="SK4R">[3]INPUT!#REF!</definedName>
    <definedName name="SK5L">[3]INPUT!#REF!</definedName>
    <definedName name="SK5R">[3]INPUT!#REF!</definedName>
    <definedName name="SK6L">[3]INPUT!#REF!</definedName>
    <definedName name="SK6R">[3]INPUT!#REF!</definedName>
    <definedName name="SK7L">[3]INPUT!#REF!</definedName>
    <definedName name="SK7R">[3]INPUT!#REF!</definedName>
    <definedName name="SK8L">[3]INPUT!#REF!</definedName>
    <definedName name="SK8R">[3]INPUT!#REF!</definedName>
    <definedName name="SK9L">[3]INPUT!#REF!</definedName>
    <definedName name="SK9R">[3]INPUT!#REF!</definedName>
    <definedName name="SKE">#REF!</definedName>
    <definedName name="SKE10L">[3]INPUT!#REF!</definedName>
    <definedName name="SKE10R">[3]INPUT!#REF!</definedName>
    <definedName name="SKE3L">[3]INPUT!#REF!</definedName>
    <definedName name="SKE3R">[3]INPUT!#REF!</definedName>
    <definedName name="SKE4L">[3]INPUT!#REF!</definedName>
    <definedName name="SKE4R">[3]INPUT!#REF!</definedName>
    <definedName name="SKE5L">[3]INPUT!#REF!</definedName>
    <definedName name="SKE5R">[3]INPUT!#REF!</definedName>
    <definedName name="SKE6L">[3]INPUT!#REF!</definedName>
    <definedName name="SKE6R">[3]INPUT!#REF!</definedName>
    <definedName name="SKE7L">[3]INPUT!#REF!</definedName>
    <definedName name="SKE7R">[3]INPUT!#REF!</definedName>
    <definedName name="SKE8L">[3]INPUT!#REF!</definedName>
    <definedName name="SKE8R">[3]INPUT!#REF!</definedName>
    <definedName name="SKE9L">[3]INPUT!#REF!</definedName>
    <definedName name="SKE9R">[3]INPUT!#REF!</definedName>
    <definedName name="SL">'[4]02 SLAB'!#REF!</definedName>
    <definedName name="SLABB">#REF!</definedName>
    <definedName name="SLABH">#REF!</definedName>
    <definedName name="slo">#REF!</definedName>
    <definedName name="sp_i_blk">#REF!</definedName>
    <definedName name="spi_pnt">#REF!</definedName>
    <definedName name="ss">[19]사용성검토!#REF!</definedName>
    <definedName name="SS10L">[3]INPUT!#REF!</definedName>
    <definedName name="SS10TR">[3]INPUT!#REF!</definedName>
    <definedName name="SS3L">[3]INPUT!#REF!</definedName>
    <definedName name="SS3R">[3]INPUT!#REF!</definedName>
    <definedName name="SS4L">[3]INPUT!#REF!</definedName>
    <definedName name="SS4R">[3]INPUT!#REF!</definedName>
    <definedName name="SS5L">[3]INPUT!#REF!</definedName>
    <definedName name="SS5R">[3]INPUT!#REF!</definedName>
    <definedName name="SS6L">[3]INPUT!#REF!</definedName>
    <definedName name="SS6R">[3]INPUT!#REF!</definedName>
    <definedName name="SS7L">[3]INPUT!#REF!</definedName>
    <definedName name="SS7R">[3]INPUT!#REF!</definedName>
    <definedName name="SS8L">[3]INPUT!#REF!</definedName>
    <definedName name="SS8R">[3]INPUT!#REF!</definedName>
    <definedName name="SS9L">[3]INPUT!#REF!</definedName>
    <definedName name="SS9R">[3]INPUT!#REF!</definedName>
    <definedName name="SSC10L">[3]INPUT!#REF!</definedName>
    <definedName name="SSC10R">[3]INPUT!#REF!</definedName>
    <definedName name="SSC3L">[3]INPUT!#REF!</definedName>
    <definedName name="SSC3R">[3]INPUT!#REF!</definedName>
    <definedName name="SSC4L">[3]INPUT!#REF!</definedName>
    <definedName name="SSC4R">[3]INPUT!#REF!</definedName>
    <definedName name="SSC5L">[3]INPUT!#REF!</definedName>
    <definedName name="SSC5R">[3]INPUT!#REF!</definedName>
    <definedName name="SSC6L">[3]INPUT!#REF!</definedName>
    <definedName name="SSC6R">[3]INPUT!#REF!</definedName>
    <definedName name="SSC7L">[3]INPUT!#REF!</definedName>
    <definedName name="SSC7R">[3]INPUT!#REF!</definedName>
    <definedName name="SSC8L">[3]INPUT!#REF!</definedName>
    <definedName name="SSC8R">[3]INPUT!#REF!</definedName>
    <definedName name="SSC9L">[3]INPUT!#REF!</definedName>
    <definedName name="SSC9R">[3]INPUT!#REF!</definedName>
    <definedName name="SSS">#REF!</definedName>
    <definedName name="SS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T10L">[3]INPUT!#REF!</definedName>
    <definedName name="SST10R">[3]INPUT!#REF!</definedName>
    <definedName name="SST3L">[3]INPUT!#REF!</definedName>
    <definedName name="SST3R">[3]INPUT!#REF!</definedName>
    <definedName name="SST4L">[3]INPUT!#REF!</definedName>
    <definedName name="SST4R">[3]INPUT!#REF!</definedName>
    <definedName name="SST5L">[3]INPUT!#REF!</definedName>
    <definedName name="SST5R">[3]INPUT!#REF!</definedName>
    <definedName name="SST6L">[3]INPUT!#REF!</definedName>
    <definedName name="SST6R">[3]INPUT!#REF!</definedName>
    <definedName name="SST7L">[3]INPUT!#REF!</definedName>
    <definedName name="SST7R">[3]INPUT!#REF!</definedName>
    <definedName name="SST8L">[3]INPUT!#REF!</definedName>
    <definedName name="SST8R">[3]INPUT!#REF!</definedName>
    <definedName name="SST9L">[3]INPUT!#REF!</definedName>
    <definedName name="SST9R">[3]INPUT!#REF!</definedName>
    <definedName name="SSW">#REF!</definedName>
    <definedName name="SSZ10XL">[3]INPUT!#REF!</definedName>
    <definedName name="SSZ10XR">[3]INPUT!#REF!</definedName>
    <definedName name="SSZ10YL">[3]INPUT!#REF!</definedName>
    <definedName name="SSZ10YR">[3]INPUT!#REF!</definedName>
    <definedName name="SSZ3XL">[3]INPUT!#REF!</definedName>
    <definedName name="SSZ3XR">[3]INPUT!#REF!</definedName>
    <definedName name="SSZ3YL">[3]INPUT!#REF!</definedName>
    <definedName name="SSZ3YR">[3]INPUT!#REF!</definedName>
    <definedName name="SSZ4XL">[3]INPUT!#REF!</definedName>
    <definedName name="SSZ4XR">[3]INPUT!#REF!</definedName>
    <definedName name="SSZ4YL">[3]INPUT!#REF!</definedName>
    <definedName name="SSZ4YR">[3]INPUT!#REF!</definedName>
    <definedName name="SSZ5XL">[3]INPUT!#REF!</definedName>
    <definedName name="SSZ5XR">[3]INPUT!#REF!</definedName>
    <definedName name="SSZ5YL">[3]INPUT!#REF!</definedName>
    <definedName name="SSZ5YR">[3]INPUT!#REF!</definedName>
    <definedName name="SSZ6XL">[3]INPUT!#REF!</definedName>
    <definedName name="SSZ6XR">[3]INPUT!#REF!</definedName>
    <definedName name="SSZ6YL">[3]INPUT!#REF!</definedName>
    <definedName name="SSZ6YR">[3]INPUT!#REF!</definedName>
    <definedName name="SSZ7XL">[3]INPUT!#REF!</definedName>
    <definedName name="SSZ7XR">[3]INPUT!#REF!</definedName>
    <definedName name="SSZ7YL">[3]INPUT!#REF!</definedName>
    <definedName name="SSZ7YR">[3]INPUT!#REF!</definedName>
    <definedName name="SSZ8XL">[3]INPUT!#REF!</definedName>
    <definedName name="SSZ8XR">[3]INPUT!#REF!</definedName>
    <definedName name="SSZ8YL">[3]INPUT!#REF!</definedName>
    <definedName name="SSZ8YR">[3]INPUT!#REF!</definedName>
    <definedName name="SSZ9XL">[3]INPUT!#REF!</definedName>
    <definedName name="SSZ9XR">[3]INPUT!#REF!</definedName>
    <definedName name="SSZ9YL">[3]INPUT!#REF!</definedName>
    <definedName name="SSZ9YR">[3]INPUT!#REF!</definedName>
    <definedName name="SSZQ10L">[3]INPUT!#REF!</definedName>
    <definedName name="SSZQ10R">[3]INPUT!#REF!</definedName>
    <definedName name="SSZQ3L">[3]INPUT!#REF!</definedName>
    <definedName name="SSZQ3R">[3]INPUT!#REF!</definedName>
    <definedName name="SSZQ4L">[3]INPUT!#REF!</definedName>
    <definedName name="SSZQ4R">[3]INPUT!#REF!</definedName>
    <definedName name="SSZQ5L">[3]INPUT!#REF!</definedName>
    <definedName name="SSZQ5R">[3]INPUT!#REF!</definedName>
    <definedName name="SSZQ6L">[3]INPUT!#REF!</definedName>
    <definedName name="SSZQ6R">[3]INPUT!#REF!</definedName>
    <definedName name="SSZQ7L">[3]INPUT!#REF!</definedName>
    <definedName name="SSZQ7R">[3]INPUT!#REF!</definedName>
    <definedName name="SSZQ8L">[3]INPUT!#REF!</definedName>
    <definedName name="SSZQ8R">[3]INPUT!#REF!</definedName>
    <definedName name="SSZQ9L">[3]INPUT!#REF!</definedName>
    <definedName name="SSZQ9R">[3]INPUT!#REF!</definedName>
    <definedName name="st_day">#REF!</definedName>
    <definedName name="st_month">#REF!</definedName>
    <definedName name="st_monthday">#REF!</definedName>
    <definedName name="st_year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U">[7]교각계산!$O$230</definedName>
    <definedName name="subCri_out">#REF!</definedName>
    <definedName name="subCri_top">#REF!</definedName>
    <definedName name="subs_pnt">#REF!</definedName>
    <definedName name="subs_tn">#REF!</definedName>
    <definedName name="subtitle_top">#REF!</definedName>
    <definedName name="SUM10L">[3]INPUT!#REF!</definedName>
    <definedName name="SUM10R">[3]INPUT!#REF!</definedName>
    <definedName name="SUM3L">[3]INPUT!#REF!</definedName>
    <definedName name="SUM3R">[3]INPUT!#REF!</definedName>
    <definedName name="SUM4L">[3]INPUT!#REF!</definedName>
    <definedName name="SUM4R">[3]INPUT!#REF!</definedName>
    <definedName name="SUM5L">[3]INPUT!#REF!</definedName>
    <definedName name="SUM5R">[3]INPUT!#REF!</definedName>
    <definedName name="SUM6L">[3]INPUT!#REF!</definedName>
    <definedName name="SUM6R">[3]INPUT!#REF!</definedName>
    <definedName name="SUM7L">[3]INPUT!#REF!</definedName>
    <definedName name="SUM7R">[3]INPUT!#REF!</definedName>
    <definedName name="SUM8L">[3]INPUT!#REF!</definedName>
    <definedName name="SUM8R">[3]INPUT!#REF!</definedName>
    <definedName name="SUM9L">[3]INPUT!#REF!</definedName>
    <definedName name="SUM9R">[3]INPUT!#REF!</definedName>
    <definedName name="sv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#REF!</definedName>
    <definedName name="SWR">#REF!</definedName>
    <definedName name="SY">[7]교각계산!$I$12</definedName>
    <definedName name="T">[17]교각1!#REF!</definedName>
    <definedName name="T10B">#REF!</definedName>
    <definedName name="T10B1">#REF!</definedName>
    <definedName name="T10B2">#REF!</definedName>
    <definedName name="T10B3">#REF!</definedName>
    <definedName name="T10B4">#REF!</definedName>
    <definedName name="T10B5">#REF!</definedName>
    <definedName name="T10B6">#REF!</definedName>
    <definedName name="T10B7">#REF!</definedName>
    <definedName name="T10D13">#REF!</definedName>
    <definedName name="T10D16">#REF!</definedName>
    <definedName name="T10D19">#REF!</definedName>
    <definedName name="T10D22">#REF!</definedName>
    <definedName name="T10D25">#REF!</definedName>
    <definedName name="T10D29">#REF!</definedName>
    <definedName name="T10D32">#REF!</definedName>
    <definedName name="T10H">#REF!</definedName>
    <definedName name="T10H1">#REF!</definedName>
    <definedName name="T10H2">#REF!</definedName>
    <definedName name="T10H3">#REF!</definedName>
    <definedName name="T10H4">#REF!</definedName>
    <definedName name="T10HANCH">#REF!</definedName>
    <definedName name="T10L">[3]INPUT!#REF!</definedName>
    <definedName name="T10P">#REF!</definedName>
    <definedName name="T10Q">#REF!</definedName>
    <definedName name="T10R">[3]INPUT!#REF!</definedName>
    <definedName name="T10뒷채움">#REF!</definedName>
    <definedName name="t1a1p">#REF!</definedName>
    <definedName name="t1a1t">#REF!</definedName>
    <definedName name="t1a2p">#REF!</definedName>
    <definedName name="t1a2t">#REF!</definedName>
    <definedName name="T1B">#REF!</definedName>
    <definedName name="T1B1">#REF!</definedName>
    <definedName name="T1B2">#REF!</definedName>
    <definedName name="T1B3">#REF!</definedName>
    <definedName name="T1B4">#REF!</definedName>
    <definedName name="T1B5">#REF!</definedName>
    <definedName name="T1B6">#REF!</definedName>
    <definedName name="T1B7">#REF!</definedName>
    <definedName name="T1D13">#REF!</definedName>
    <definedName name="T1D16">#REF!</definedName>
    <definedName name="T1D19">#REF!</definedName>
    <definedName name="T1D22">#REF!</definedName>
    <definedName name="T1D25">#REF!</definedName>
    <definedName name="T1D26">#REF!</definedName>
    <definedName name="T1D29">#REF!</definedName>
    <definedName name="T1D32">#REF!</definedName>
    <definedName name="T1H">#REF!</definedName>
    <definedName name="T1H1">#REF!</definedName>
    <definedName name="T1H2">#REF!</definedName>
    <definedName name="T1H3">#REF!</definedName>
    <definedName name="T1H4">#REF!</definedName>
    <definedName name="T1HANCH">#REF!</definedName>
    <definedName name="T1HC">#REF!</definedName>
    <definedName name="T1HUNCH">#REF!</definedName>
    <definedName name="T1L">[3]INPUT!$C$3</definedName>
    <definedName name="t1p">#REF!</definedName>
    <definedName name="t1q">#REF!</definedName>
    <definedName name="T1R">[3]INPUT!$E$3</definedName>
    <definedName name="T1S">#REF!</definedName>
    <definedName name="T1뒷채움">#REF!</definedName>
    <definedName name="t2a1p">#REF!</definedName>
    <definedName name="t2a1t">#REF!</definedName>
    <definedName name="t2a2p">#REF!</definedName>
    <definedName name="t2a2t">#REF!</definedName>
    <definedName name="T2B">#REF!</definedName>
    <definedName name="T2B1">#REF!</definedName>
    <definedName name="T2B2">#REF!</definedName>
    <definedName name="T2B3">#REF!</definedName>
    <definedName name="T2B4">#REF!</definedName>
    <definedName name="T2B5">#REF!</definedName>
    <definedName name="T2B6">#REF!</definedName>
    <definedName name="T2B7">#REF!</definedName>
    <definedName name="T2D13">#REF!</definedName>
    <definedName name="T2D16">#REF!</definedName>
    <definedName name="T2D19">#REF!</definedName>
    <definedName name="T2D22">#REF!</definedName>
    <definedName name="T2D25">#REF!</definedName>
    <definedName name="T2D29">#REF!</definedName>
    <definedName name="T2D32">#REF!</definedName>
    <definedName name="T2H">#REF!</definedName>
    <definedName name="T2H1">#REF!</definedName>
    <definedName name="T2H2">#REF!</definedName>
    <definedName name="T2H3">#REF!</definedName>
    <definedName name="T2H4">#REF!</definedName>
    <definedName name="T2HANCH">#REF!</definedName>
    <definedName name="T2HC">#REF!</definedName>
    <definedName name="T2L">[3]INPUT!$C$18</definedName>
    <definedName name="t2p">#REF!</definedName>
    <definedName name="T2Q">#REF!</definedName>
    <definedName name="T2R">[3]INPUT!$E$18</definedName>
    <definedName name="T2S">#REF!</definedName>
    <definedName name="T2뒷채움">#REF!</definedName>
    <definedName name="T3A1P">#REF!</definedName>
    <definedName name="t3a1t">#REF!</definedName>
    <definedName name="t3a2p">#REF!</definedName>
    <definedName name="t3a2t">#REF!</definedName>
    <definedName name="T3B">#REF!</definedName>
    <definedName name="T3B1">#REF!</definedName>
    <definedName name="T3B2">#REF!</definedName>
    <definedName name="T3B3">#REF!</definedName>
    <definedName name="T3B4">#REF!</definedName>
    <definedName name="T3B5">#REF!</definedName>
    <definedName name="T3B6">#REF!</definedName>
    <definedName name="T3B7">#REF!</definedName>
    <definedName name="T3D13">#REF!</definedName>
    <definedName name="T3D16">#REF!</definedName>
    <definedName name="T3D19">#REF!</definedName>
    <definedName name="T3D22">#REF!</definedName>
    <definedName name="T3D25">#REF!</definedName>
    <definedName name="T3D29">#REF!</definedName>
    <definedName name="T3D32">#REF!</definedName>
    <definedName name="T3H">#REF!</definedName>
    <definedName name="T3H1">#REF!</definedName>
    <definedName name="T3H2">#REF!</definedName>
    <definedName name="T3H3">#REF!</definedName>
    <definedName name="T3H4">#REF!</definedName>
    <definedName name="T3HANCH">#REF!</definedName>
    <definedName name="T3L">[3]INPUT!#REF!</definedName>
    <definedName name="t3p">#REF!</definedName>
    <definedName name="T3Q">#REF!</definedName>
    <definedName name="T3R">[3]INPUT!#REF!</definedName>
    <definedName name="T3S">#REF!</definedName>
    <definedName name="T3뒷채움">#REF!</definedName>
    <definedName name="T4B">#REF!</definedName>
    <definedName name="T4B1">#REF!</definedName>
    <definedName name="T4B2">#REF!</definedName>
    <definedName name="T4B3">#REF!</definedName>
    <definedName name="T4B4">#REF!</definedName>
    <definedName name="T4B5">#REF!</definedName>
    <definedName name="T4B6">#REF!</definedName>
    <definedName name="T4B7">#REF!</definedName>
    <definedName name="T4D13">#REF!</definedName>
    <definedName name="T4D16">#REF!</definedName>
    <definedName name="T4D19">#REF!</definedName>
    <definedName name="T4D22">#REF!</definedName>
    <definedName name="T4D25">#REF!</definedName>
    <definedName name="T4D29">#REF!</definedName>
    <definedName name="T4D32">#REF!</definedName>
    <definedName name="T4H">#REF!</definedName>
    <definedName name="T4H1">#REF!</definedName>
    <definedName name="T4H2">#REF!</definedName>
    <definedName name="T4H3">#REF!</definedName>
    <definedName name="T4H4">#REF!</definedName>
    <definedName name="T4HANCH">#REF!</definedName>
    <definedName name="T4L">[3]INPUT!#REF!</definedName>
    <definedName name="t4p">#REF!</definedName>
    <definedName name="T4Q">#REF!</definedName>
    <definedName name="T4R">[3]INPUT!#REF!</definedName>
    <definedName name="T4뒷채움">#REF!</definedName>
    <definedName name="T5B">#REF!</definedName>
    <definedName name="T5B1">#REF!</definedName>
    <definedName name="T5B2">#REF!</definedName>
    <definedName name="T5B3">#REF!</definedName>
    <definedName name="T5B4">#REF!</definedName>
    <definedName name="T5B5">#REF!</definedName>
    <definedName name="T5B6">#REF!</definedName>
    <definedName name="T5B7">#REF!</definedName>
    <definedName name="T5D13">#REF!</definedName>
    <definedName name="T5D16">#REF!</definedName>
    <definedName name="T5D19">#REF!</definedName>
    <definedName name="T5D22">#REF!</definedName>
    <definedName name="T5D25">#REF!</definedName>
    <definedName name="T5D29">#REF!</definedName>
    <definedName name="T5D32">#REF!</definedName>
    <definedName name="T5H">#REF!</definedName>
    <definedName name="T5H1">#REF!</definedName>
    <definedName name="T5H2">#REF!</definedName>
    <definedName name="T5H3">#REF!</definedName>
    <definedName name="T5H4">#REF!</definedName>
    <definedName name="T5HANCH">#REF!</definedName>
    <definedName name="T5L">[3]INPUT!#REF!</definedName>
    <definedName name="t5p">#REF!</definedName>
    <definedName name="T5Q">#REF!</definedName>
    <definedName name="T5R">[3]INPUT!#REF!</definedName>
    <definedName name="T5뒷채움">#REF!</definedName>
    <definedName name="T6B">#REF!</definedName>
    <definedName name="T6B1">#REF!</definedName>
    <definedName name="T6B2">#REF!</definedName>
    <definedName name="T6B3">#REF!</definedName>
    <definedName name="T6B4">#REF!</definedName>
    <definedName name="T6B5">#REF!</definedName>
    <definedName name="T6B6">#REF!</definedName>
    <definedName name="T6B7">#REF!</definedName>
    <definedName name="T6D13">#REF!</definedName>
    <definedName name="T6D16">#REF!</definedName>
    <definedName name="T6D169">#REF!</definedName>
    <definedName name="T6D19">#REF!</definedName>
    <definedName name="T6D22">#REF!</definedName>
    <definedName name="T6D25">#REF!</definedName>
    <definedName name="T6D29">#REF!</definedName>
    <definedName name="T6D32">#REF!</definedName>
    <definedName name="T6H">#REF!</definedName>
    <definedName name="T6H1">#REF!</definedName>
    <definedName name="T6H2">#REF!</definedName>
    <definedName name="T6H3">#REF!</definedName>
    <definedName name="T6H4">#REF!</definedName>
    <definedName name="T6HANCH">#REF!</definedName>
    <definedName name="T6L">[3]INPUT!#REF!</definedName>
    <definedName name="t6p">#REF!</definedName>
    <definedName name="T6Q">#REF!</definedName>
    <definedName name="T6R">[3]INPUT!#REF!</definedName>
    <definedName name="T6뒷채움">#REF!</definedName>
    <definedName name="T7B">#REF!</definedName>
    <definedName name="T7B1">#REF!</definedName>
    <definedName name="T7B2">#REF!</definedName>
    <definedName name="T7B3">#REF!</definedName>
    <definedName name="T7B4">#REF!</definedName>
    <definedName name="T7B5">#REF!</definedName>
    <definedName name="T7B6">#REF!</definedName>
    <definedName name="T7B7">#REF!</definedName>
    <definedName name="T7D13">#REF!</definedName>
    <definedName name="T7D16">#REF!</definedName>
    <definedName name="T7D19">#REF!</definedName>
    <definedName name="T7D22">#REF!</definedName>
    <definedName name="T7D25">#REF!</definedName>
    <definedName name="T7D29">#REF!</definedName>
    <definedName name="T7D32">#REF!</definedName>
    <definedName name="T7H">#REF!</definedName>
    <definedName name="T7H1">#REF!</definedName>
    <definedName name="T7H2">#REF!</definedName>
    <definedName name="T7H3">#REF!</definedName>
    <definedName name="T7H4">#REF!</definedName>
    <definedName name="T7HANCH">#REF!</definedName>
    <definedName name="T7L">[3]INPUT!#REF!</definedName>
    <definedName name="t7p">#REF!</definedName>
    <definedName name="T7Q">#REF!</definedName>
    <definedName name="T7R">[3]INPUT!#REF!</definedName>
    <definedName name="T7뒷채움">#REF!</definedName>
    <definedName name="T8B">#REF!</definedName>
    <definedName name="T8B1">#REF!</definedName>
    <definedName name="T8B2">#REF!</definedName>
    <definedName name="T8B3">#REF!</definedName>
    <definedName name="T8B4">#REF!</definedName>
    <definedName name="T8B5">#REF!</definedName>
    <definedName name="T8B6">#REF!</definedName>
    <definedName name="T8B7">#REF!</definedName>
    <definedName name="T8D13">#REF!</definedName>
    <definedName name="T8D16">#REF!</definedName>
    <definedName name="T8D19">#REF!</definedName>
    <definedName name="T8D22">#REF!</definedName>
    <definedName name="T8D25">#REF!</definedName>
    <definedName name="T8D29">#REF!</definedName>
    <definedName name="T8D32">#REF!</definedName>
    <definedName name="T8H">#REF!</definedName>
    <definedName name="T8H1">#REF!</definedName>
    <definedName name="T8H2">#REF!</definedName>
    <definedName name="T8H3">#REF!</definedName>
    <definedName name="T8H4">#REF!</definedName>
    <definedName name="T8HANCH">#REF!</definedName>
    <definedName name="T8L">[3]INPUT!#REF!</definedName>
    <definedName name="t8p">#REF!</definedName>
    <definedName name="T8Q">#REF!</definedName>
    <definedName name="T8R">[3]INPUT!#REF!</definedName>
    <definedName name="T8뒷채움">#REF!</definedName>
    <definedName name="T9B">#REF!</definedName>
    <definedName name="T9B1">#REF!</definedName>
    <definedName name="T9B2">#REF!</definedName>
    <definedName name="T9B3">#REF!</definedName>
    <definedName name="T9B4">#REF!</definedName>
    <definedName name="T9B5">#REF!</definedName>
    <definedName name="T9B6">#REF!</definedName>
    <definedName name="T9B7">#REF!</definedName>
    <definedName name="T9D13">#REF!</definedName>
    <definedName name="T9D16">#REF!</definedName>
    <definedName name="T9D19">#REF!</definedName>
    <definedName name="T9D202">#REF!</definedName>
    <definedName name="T9D211">#REF!</definedName>
    <definedName name="T9D22">#REF!</definedName>
    <definedName name="T9D25">#REF!</definedName>
    <definedName name="T9D250">#REF!</definedName>
    <definedName name="T9D29">#REF!</definedName>
    <definedName name="T9D32">#REF!</definedName>
    <definedName name="T9H">#REF!</definedName>
    <definedName name="T9H1">#REF!</definedName>
    <definedName name="T9H2">#REF!</definedName>
    <definedName name="T9H3">#REF!</definedName>
    <definedName name="T9H4">#REF!</definedName>
    <definedName name="T9HANCH">#REF!</definedName>
    <definedName name="T9L">[3]INPUT!#REF!</definedName>
    <definedName name="T9P">#REF!</definedName>
    <definedName name="T9Q">#REF!</definedName>
    <definedName name="T9R">[3]INPUT!#REF!</definedName>
    <definedName name="T9뒷채움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M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D">#REF!</definedName>
    <definedName name="TDcon">#REF!</definedName>
    <definedName name="Te">#REF!</definedName>
    <definedName name="Ted">#REF!</definedName>
    <definedName name="Tel">#REF!</definedName>
    <definedName name="tem_val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ext1">[39]가도공!#REF!</definedName>
    <definedName name="Tf">#REF!</definedName>
    <definedName name="TH">#REF!</definedName>
    <definedName name="TL">#REF!</definedName>
    <definedName name="TMO">#REF!</definedName>
    <definedName name="TMXPS용접봉">#REF!</definedName>
    <definedName name="TodayUnit">#REF!</definedName>
    <definedName name="total_diff">#REF!</definedName>
    <definedName name="totrcd">#REF!</definedName>
    <definedName name="TPF">#REF!</definedName>
    <definedName name="TPH">#REF!</definedName>
    <definedName name="TPM">#REF!</definedName>
    <definedName name="Tra">#REF!</definedName>
    <definedName name="TS">#REF!</definedName>
    <definedName name="Tsa">#REF!</definedName>
    <definedName name="TSS">[29]우각부보강!#REF!</definedName>
    <definedName name="tt_g">#REF!</definedName>
    <definedName name="ttgj_blk">#REF!</definedName>
    <definedName name="ttgj_top">#REF!</definedName>
    <definedName name="TU">#REF!</definedName>
    <definedName name="TW">#REF!</definedName>
    <definedName name="TWA">#REF!</definedName>
    <definedName name="TWI">#REF!</definedName>
    <definedName name="TWL">#REF!</definedName>
    <definedName name="TWR">#REF!</definedName>
    <definedName name="TWW">#REF!</definedName>
    <definedName name="tyo" localSheetId="9">BlankMacro1</definedName>
    <definedName name="tyo">BlankMacro1</definedName>
    <definedName name="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.1">#REF!</definedName>
    <definedName name="U.2">#REF!</definedName>
    <definedName name="ul">[1]Sheet1!#REF!</definedName>
    <definedName name="um">[1]Sheet1!#REF!</definedName>
    <definedName name="unit_top">#REF!</definedName>
    <definedName name="unitcol">#REF!</definedName>
    <definedName name="used_xv">#REF!</definedName>
    <definedName name="userzm">#REF!</definedName>
    <definedName name="userzmcol">#REF!</definedName>
    <definedName name="UT">'[4]02 SLAB'!#REF!</definedName>
    <definedName name="UU">#REF!</definedName>
    <definedName name="uw">[1]Sheet1!#REF!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.2">#REF!</definedName>
    <definedName name="V.4">#REF!</definedName>
    <definedName name="V.5">#REF!</definedName>
    <definedName name="V.7">#REF!</definedName>
    <definedName name="VCV">#REF!</definedName>
    <definedName name="VCX">#REF!</definedName>
    <definedName name="VCXX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>{"Book1","부대-(표지판,데리,가드).xls","부대-(낙,차,중분대).xls"}</definedName>
    <definedName name="vvvv">{"Book1","부대-(표지판,데리,가드).xls","부대-(낙,차,중분대).xls"}</definedName>
    <definedName name="W">#REF!</definedName>
    <definedName name="W10L">[3]INPUT!#REF!</definedName>
    <definedName name="W10R">[3]INPUT!#REF!</definedName>
    <definedName name="W1C">#REF!</definedName>
    <definedName name="W2C">#REF!</definedName>
    <definedName name="W3C">#REF!</definedName>
    <definedName name="W3L">[3]INPUT!#REF!</definedName>
    <definedName name="W3R">[3]INPUT!#REF!</definedName>
    <definedName name="W4L">[3]INPUT!#REF!</definedName>
    <definedName name="W4R">[3]INPUT!#REF!</definedName>
    <definedName name="W5L">[3]INPUT!#REF!</definedName>
    <definedName name="W5R">[3]INPUT!#REF!</definedName>
    <definedName name="W6L">[3]INPUT!#REF!</definedName>
    <definedName name="W6R">[3]INPUT!#REF!</definedName>
    <definedName name="W7L">[3]INPUT!#REF!</definedName>
    <definedName name="W7R">[3]INPUT!#REF!</definedName>
    <definedName name="W8L">[3]INPUT!#REF!</definedName>
    <definedName name="W8R">[3]INPUT!#REF!</definedName>
    <definedName name="W9L">[3]INPUT!#REF!</definedName>
    <definedName name="W9R">[3]INPUT!#REF!</definedName>
    <definedName name="WA">[17]교각1!#REF!</definedName>
    <definedName name="WALL">[1]Sheet1!#REF!</definedName>
    <definedName name="WB">#REF!</definedName>
    <definedName name="WC">#REF!</definedName>
    <definedName name="WCC">#REF!</definedName>
    <definedName name="Wcon">#REF!</definedName>
    <definedName name="WCP">#REF!</definedName>
    <definedName name="WEQEWQ">#REF!</definedName>
    <definedName name="WEQWEWE">#REF!</definedName>
    <definedName name="WEQWEWQE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WRWE">#REF!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">#REF!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">{"Book1","부대-(표지판,데리,가드).xls","부대-(낙,차,중분대).xls"}</definedName>
    <definedName name="WEWQE">#REF!</definedName>
    <definedName name="WF">#REF!</definedName>
    <definedName name="WFF">#REF!</definedName>
    <definedName name="WfpCon">#REF!</definedName>
    <definedName name="WH">#REF!</definedName>
    <definedName name="WL">[17]교각1!#REF!</definedName>
    <definedName name="wla">[1]Sheet1!#REF!</definedName>
    <definedName name="WLT">#REF!</definedName>
    <definedName name="Wm">[1]Sheet1!#REF!</definedName>
    <definedName name="WN">[17]교각1!#REF!</definedName>
    <definedName name="WPP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일위대가." localSheetId="2" hidden="1">{#N/A,#N/A,TRUE,"대가1"}</definedName>
    <definedName name="wrn.일위대가." localSheetId="9" hidden="1">{#N/A,#N/A,TRUE,"대가1"}</definedName>
    <definedName name="wrn.일위대가." hidden="1">{#N/A,#N/A,TRUE,"대가1"}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O">#REF!</definedName>
    <definedName name="WSS">[40]날개벽!#REF!</definedName>
    <definedName name="WST">#REF!</definedName>
    <definedName name="WSUM">#REF!</definedName>
    <definedName name="Ws삼">#REF!</definedName>
    <definedName name="Ws이">#REF!</definedName>
    <definedName name="Ws일">#REF!</definedName>
    <definedName name="WT">'[4]02 SLAB'!#REF!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EE">#REF!</definedName>
    <definedName name="www">'[31]ABUT수량-A1'!$T$25</definedName>
    <definedName name="X">#REF!</definedName>
    <definedName name="XCZC">#REF!</definedName>
    <definedName name="XCZCZC">#REF!</definedName>
    <definedName name="xm">#REF!</definedName>
    <definedName name="xv">{"Book1","부대-(표지판,데리,가드).xls","부대-(낙,차,중분대).xls"}</definedName>
    <definedName name="xy_cod_blk">#REF!</definedName>
    <definedName name="y">#REF!</definedName>
    <definedName name="y_errchk">#REF!</definedName>
    <definedName name="Y3Y">'[4]02 SLAB'!#REF!</definedName>
    <definedName name="YC">[1]Sheet2!$P$16</definedName>
    <definedName name="YHJ">[1]Sheet2!$AF$2</definedName>
    <definedName name="young">'[41]ABUT수량-A1'!$T$25</definedName>
    <definedName name="ysu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m">#REF!</definedName>
    <definedName name="zoomcolumn">#REF!</definedName>
    <definedName name="zoomrate">#REF!</definedName>
    <definedName name="ZZ999999999999999999">#REF!</definedName>
    <definedName name="zzz">{"Book1","부대-(표지판,데리,가드).xls","부대-(낙,차,중분대).xls"}</definedName>
    <definedName name="λ">#REF!</definedName>
    <definedName name="ㄱ1">#REF!</definedName>
    <definedName name="ㄱ2">#REF!</definedName>
    <definedName name="가" localSheetId="9">양+6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금칠금">[42]총사업비현황!$P$34</definedName>
    <definedName name="가나">{"Book1","부대-(표지판,데리,가드).xls","부대-(낙,차,중분대).xls"}</definedName>
    <definedName name="가나다라">{"Book1","부대-(표지판,데리,가드).xls","부대-(낙,차,중분대).xls"}</definedName>
    <definedName name="가드레일철거">#REF!</definedName>
    <definedName name="가락도계">[42]총사업비현황!$P$107</definedName>
    <definedName name="가솔린엔진2.5_경">#REF!</definedName>
    <definedName name="가솔린엔진2.5_재">#REF!</definedName>
    <definedName name="가창각남">[42]총사업비현황!$P$77</definedName>
    <definedName name="각재">#REF!</definedName>
    <definedName name="간노변경">#REF!</definedName>
    <definedName name="간접노무비" localSheetId="9">#REF!</definedName>
    <definedName name="간접노무비">#REF!</definedName>
    <definedName name="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감" localSheetId="9">#REF!</definedName>
    <definedName name="감">#REF!</definedName>
    <definedName name="감리" localSheetId="9">BlankMacro1</definedName>
    <definedName name="감리">BlankMacro1</definedName>
    <definedName name="갑03">#REF!</definedName>
    <definedName name="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경연무">[42]총사업비현황!$P$43</definedName>
    <definedName name="강관말뚝공">#REF!</definedName>
    <definedName name="강교스치로폴_채움">#REF!</definedName>
    <definedName name="강재거푸집">#REF!</definedName>
    <definedName name="개">미+11</definedName>
    <definedName name="개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갱부">#REF!</definedName>
    <definedName name="거금도">[42]총사업비현황!$P$65</definedName>
    <definedName name="거친마감">#REF!</definedName>
    <definedName name="건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출공">#REF!</definedName>
    <definedName name="결속선">#REF!</definedName>
    <definedName name="경비총계">#REF!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운기_경">#REF!</definedName>
    <definedName name="경운기_노">#REF!</definedName>
    <definedName name="경운기_재">#REF!</definedName>
    <definedName name="경유">[43]환율!$G$31</definedName>
    <definedName name="계">#REF!</definedName>
    <definedName name="계곡신덕">[42]총사업비현황!$P$62</definedName>
    <definedName name="계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속비사업2">양+6</definedName>
    <definedName name="계장공">#REF!</definedName>
    <definedName name="고" localSheetId="9">#REF!</definedName>
    <definedName name="고">#REF!</definedName>
    <definedName name="고강직경D13">#REF!</definedName>
    <definedName name="고강직경D16_25">#REF!</definedName>
    <definedName name="고강직경D29_35">#REF!</definedName>
    <definedName name="고급" localSheetId="9">#REF!</definedName>
    <definedName name="고급">#REF!</definedName>
    <definedName name="고급기술자">#REF!</definedName>
    <definedName name="고급선원">#REF!</definedName>
    <definedName name="고기">#REF!</definedName>
    <definedName name="고능">#REF!</definedName>
    <definedName name="고속요구03" localSheetId="9">#REF!</definedName>
    <definedName name="고속요구03">#REF!</definedName>
    <definedName name="고압케이블전공">#REF!</definedName>
    <definedName name="공급가액" localSheetId="9">#REF!</definedName>
    <definedName name="공급가액">#REF!</definedName>
    <definedName name="공기압축기10.3_경">#REF!</definedName>
    <definedName name="공기압축기10.3_노">#REF!</definedName>
    <definedName name="공기압축기10.3_재">#REF!</definedName>
    <definedName name="공기압축기3.5_경">#REF!</definedName>
    <definedName name="공기압축기3.5_노">#REF!</definedName>
    <definedName name="공기압축기3.5_재">#REF!</definedName>
    <definedName name="공기압축기7.1_경">#REF!</definedName>
    <definedName name="공기압축기7.1_노">#REF!</definedName>
    <definedName name="공기압축기7.1_재">#REF!</definedName>
    <definedName name="공기압축기경비">[44]단가산출서!$N$3</definedName>
    <definedName name="공기압축기노무비">[44]단가산출서!$N$1</definedName>
    <definedName name="공기압축기재료비">[44]단가산출서!$N$2</definedName>
    <definedName name="공단">#REF!</definedName>
    <definedName name="공보">#REF!</definedName>
    <definedName name="공사명">#REF!</definedName>
    <definedName name="공사비">'[45]6.대가기준산정'!$L$17:$L$48</definedName>
    <definedName name="공사원가">[46]내역서!$I$66</definedName>
    <definedName name="공사원가명세서">#REF!</definedName>
    <definedName name="공사원가명세서분석표1">[47]경산!#REF!</definedName>
    <definedName name="공전">#REF!</definedName>
    <definedName name="관급">#REF!</definedName>
    <definedName name="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광릉숲">[42]총사업비현황!$P$9</definedName>
    <definedName name="교각1">'[48]토공(우물통,기타) '!$V$2:$AG$22</definedName>
    <definedName name="교각2">'[48]토공(우물통,기타) '!$V$22:$AG$47</definedName>
    <definedName name="교각3">'[49]토공(우물통,기타) '!$V$2:$AG$22</definedName>
    <definedName name="교각당초">#REF!</definedName>
    <definedName name="교각변경">#REF!</definedName>
    <definedName name="교각점검시설경비">#REF!</definedName>
    <definedName name="교각점검시설노무비">#REF!</definedName>
    <definedName name="교각점검시설재료비">#REF!</definedName>
    <definedName name="교각점검시설총계">#REF!</definedName>
    <definedName name="교각하부보강공경비">#REF!</definedName>
    <definedName name="교각하부보강공노무비">#REF!</definedName>
    <definedName name="교각하부보강공재료비">#REF!</definedName>
    <definedName name="교대">'[48]토공(우물통,기타) '!$A$52:$K$66</definedName>
    <definedName name="교대.교각유간부청소경비">#REF!</definedName>
    <definedName name="교대.교각유간부청소노무비">#REF!</definedName>
    <definedName name="교대.교각유간부청소재료비">#REF!</definedName>
    <definedName name="교대2">'[48]토공(우물통,기타) '!$V$52:$AG$67</definedName>
    <definedName name="교대당초">#REF!</definedName>
    <definedName name="교대변경">#REF!</definedName>
    <definedName name="교대보호블럭_설치">#REF!</definedName>
    <definedName name="교대점검시설경비">#REF!</definedName>
    <definedName name="교대점검시설노무비">#REF!</definedName>
    <definedName name="교대점검시설재료비">#REF!</definedName>
    <definedName name="교대점검시설총계">#REF!</definedName>
    <definedName name="교량배수시설공">#REF!</definedName>
    <definedName name="교량부속시설보수공경비">#REF!</definedName>
    <definedName name="교량부속시설보수공노무비">#REF!</definedName>
    <definedName name="교량부속시설보수공재료비">#REF!</definedName>
    <definedName name="교량연장">'[50]대가기준산정(상반기)'!$L$22:$L$30</definedName>
    <definedName name="교량정기외업">[51]대가기준!$H$12:$H$21</definedName>
    <definedName name="교량정기전체">[51]대가기준!$G$12:$G$21</definedName>
    <definedName name="교면포장공경비">#REF!</definedName>
    <definedName name="교면포장공노무비">#REF!</definedName>
    <definedName name="교면포장공재료비">#REF!</definedName>
    <definedName name="교통">#REF!</definedName>
    <definedName name="교하문산">[42]총사업비현황!$P$10</definedName>
    <definedName name="구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국대도1">양+6</definedName>
    <definedName name="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궤도공">#REF!</definedName>
    <definedName name="그레이더3.6_경">#REF!</definedName>
    <definedName name="그레이더3.6_노">#REF!</definedName>
    <definedName name="그레이더3.6_재">#REF!</definedName>
    <definedName name="근로자계수">#REF!</definedName>
    <definedName name="금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금경비단가">#REF!</definedName>
    <definedName name="금관급자재대">#REF!</definedName>
    <definedName name="금금공사개요6">#REF!</definedName>
    <definedName name="금노무비단가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폐기물처리비">#REF!</definedName>
    <definedName name="금보상비">#REF!</definedName>
    <definedName name="금액">#REF!</definedName>
    <definedName name="금재료비단가">#REF!</definedName>
    <definedName name="금전공사개요6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구조물공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부대공">#REF!</definedName>
    <definedName name="금회사급자재대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금회토공">#REF!</definedName>
    <definedName name="금회포장공">#REF!</definedName>
    <definedName name="급여" localSheetId="9">BlankMacro1</definedName>
    <definedName name="급여">BlankMacro1</definedName>
    <definedName name="기간6차">'[52]예산자료(최종''00,9.27)'!$A$6:$I$22</definedName>
    <definedName name="기계">#REF!</definedName>
    <definedName name="기계1">[43]환율!$V$22</definedName>
    <definedName name="기계공">#REF!</definedName>
    <definedName name="기계설치공">#REF!</definedName>
    <definedName name="기계운전사">#REF!</definedName>
    <definedName name="기금공사원가">#REF!</definedName>
    <definedName name="기누공사원가">#REF!</definedName>
    <definedName name="기도공사원가">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기전공사원가">#REF!</definedName>
    <definedName name="기타경비" localSheetId="9">#REF!</definedName>
    <definedName name="기타경비">#REF!</definedName>
    <definedName name="기타변경">#REF!</definedName>
    <definedName name="김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치원" localSheetId="9">BlankMacro1</definedName>
    <definedName name="김치원">BlankMacro1</definedName>
    <definedName name="ㄴ">#REF!</definedName>
    <definedName name="ㄴ1">#REF!</definedName>
    <definedName name="ㄴ2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나" localSheetId="9">양+6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사식_이음">#REF!</definedName>
    <definedName name="낙석단위">#REF!</definedName>
    <definedName name="낙책">{"Book1","부대-(표지판,데리,가드).xls","부대-(낙,차,중분대).xls"}</definedName>
    <definedName name="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산춘천">[42]총사업비현황!$P$31</definedName>
    <definedName name="남일문의">[42]총사업비현황!$P$36</definedName>
    <definedName name="남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각오남">[42]총사업비현황!$P$12</definedName>
    <definedName name="내선전공">#REF!</definedName>
    <definedName name="내수합판1급">#REF!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공">#REF!</definedName>
    <definedName name="너">양+6</definedName>
    <definedName name="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노">양+6</definedName>
    <definedName name="노견구배">#REF!</definedName>
    <definedName name="노면파쇄기1.0_경">#REF!</definedName>
    <definedName name="노면파쇄기1.0_노">#REF!</definedName>
    <definedName name="노면파쇄기1.0_재">#REF!</definedName>
    <definedName name="노면파쇄기2.0_경">#REF!</definedName>
    <definedName name="노면파쇄기2.0_노">#REF!</definedName>
    <definedName name="노면파쇄기2.0_재">#REF!</definedName>
    <definedName name="노면표시">'[2]#REF'!$4:$4</definedName>
    <definedName name="노무비총계">#REF!</definedName>
    <definedName name="노즐공">#REF!</definedName>
    <definedName name="녹산생곡">[42]총사업비현황!$P$108</definedName>
    <definedName name="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1">#REF!</definedName>
    <definedName name="ㄷ2">#REF!</definedName>
    <definedName name="ㄷ32">#REF!</definedName>
    <definedName name="ㄷㄷ">#REF!</definedName>
    <definedName name="ㄷㄷㄷ">{"Book1","부대-(표지판,데리,가드).xls","부대-(낙,차,중분대).xls"}</definedName>
    <definedName name="ㄷㄷㄷㄷㄷㄷ">{"Book1","부대-(표지판,데리,가드).xls","부대-(낙,차,중분대).xls"}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 localSheetId="9">{"Book1","부대-(표지판,데리,가드).xls","부대-(낙,차,중분대).xls"}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우웰바설치공">#REF!</definedName>
    <definedName name="다짐되메우기">#REF!</definedName>
    <definedName name="닥트공">#REF!</definedName>
    <definedName name="단가">#REF!</definedName>
    <definedName name="단가조사표">#REF!</definedName>
    <definedName name="단부레일">#REF!</definedName>
    <definedName name="단순인력">#REF!</definedName>
    <definedName name="단차">#REF!</definedName>
    <definedName name="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담양북하">[42]총사업비현황!$P$66</definedName>
    <definedName name="당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브레이카07_경">#REF!</definedName>
    <definedName name="대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천선흘">[42]총사업비현황!$P$104</definedName>
    <definedName name="대학" localSheetId="9">BlankMacro1</definedName>
    <definedName name="대학">BlankMacro1</definedName>
    <definedName name="댐건설" localSheetId="9">#REF!</definedName>
    <definedName name="댐건설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덤프_15톤" localSheetId="9">#REF!</definedName>
    <definedName name="덤프_15톤">#REF!</definedName>
    <definedName name="덤프10.5_경">#REF!</definedName>
    <definedName name="덤프10.5_노">#REF!</definedName>
    <definedName name="덤프10.5_재">#REF!</definedName>
    <definedName name="덤프10.5리핑_경">#REF!</definedName>
    <definedName name="덤프10.5리핑_노">#REF!</definedName>
    <definedName name="덤프10.5리핑_재">#REF!</definedName>
    <definedName name="덤프10.5발파_경">#REF!</definedName>
    <definedName name="덤프10.5발파_노">#REF!</definedName>
    <definedName name="덤프10.5발파_재">#REF!</definedName>
    <definedName name="덤프15_경">#REF!</definedName>
    <definedName name="덤프15_노">#REF!</definedName>
    <definedName name="덤프15_재">#REF!</definedName>
    <definedName name="덤프15리핑_경">#REF!</definedName>
    <definedName name="덤프15리핑_노">#REF!</definedName>
    <definedName name="덤프15리핑_재">#REF!</definedName>
    <definedName name="덤프15발파_경">#REF!</definedName>
    <definedName name="덤프15발파_노">#REF!</definedName>
    <definedName name="덤프15발파_재">#REF!</definedName>
    <definedName name="덤프2.5_경">#REF!</definedName>
    <definedName name="덤프2.5_노">#REF!</definedName>
    <definedName name="덤프2.5_재">#REF!</definedName>
    <definedName name="덤프4.5_경">#REF!</definedName>
    <definedName name="덤프4.5_노">#REF!</definedName>
    <definedName name="덤프4.5_재">#REF!</definedName>
    <definedName name="덤프6_경">#REF!</definedName>
    <definedName name="덤프6_노">#REF!</definedName>
    <definedName name="덤프6_재">#REF!</definedName>
    <definedName name="덤프8_경">#REF!</definedName>
    <definedName name="덤프8_노">#REF!</definedName>
    <definedName name="덤프8_재">#REF!</definedName>
    <definedName name="덤프8발파_경">#REF!</definedName>
    <definedName name="덤프8발파_노">#REF!</definedName>
    <definedName name="덤프8발파_재">#REF!</definedName>
    <definedName name="덤프트럭15경비">[44]단가산출서!$N$33</definedName>
    <definedName name="덤프트럭15노무비">[44]단가산출서!$N$31</definedName>
    <definedName name="덤프트럭15재료비">[44]단가산출서!$N$32</definedName>
    <definedName name="덧씌우기">{"Book1","부대-(표지판,데리,가드).xls","부대-(낙,차,중분대).xls"}</definedName>
    <definedName name="데크휘니샤면고르기">#REF!</definedName>
    <definedName name="도계만수">[42]총사업비현황!$P$41</definedName>
    <definedName name="도계초정">[42]총사업비현황!$P$89</definedName>
    <definedName name="도급액">#REF!</definedName>
    <definedName name="도급예정액" localSheetId="9">#REF!</definedName>
    <definedName name="도급예정액">#REF!</definedName>
    <definedName name="도로연장">#REF!</definedName>
    <definedName name="도면가격">#REF!</definedName>
    <definedName name="도면가격2">#REF!</definedName>
    <definedName name="도면수">#REF!</definedName>
    <definedName name="도목수">#REF!</definedName>
    <definedName name="도배공">#REF!</definedName>
    <definedName name="도장공">'[53]개별직종노임단가(2002.5)'!$C$29</definedName>
    <definedName name="도화고급">#REF!</definedName>
    <definedName name="도화중급">#REF!</definedName>
    <definedName name="도화초급">#REF!</definedName>
    <definedName name="동" localSheetId="9">#REF!</definedName>
    <definedName name="동">#REF!</definedName>
    <definedName name="동면장안">[42]총사업비현황!$P$109</definedName>
    <definedName name="동명부계">[42]총사업비현황!$P$78</definedName>
    <definedName name="동읍한림">[42]총사업비현황!$P$90</definedName>
    <definedName name="동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탄기흥2차">[42]총사업비현황!$P$13</definedName>
    <definedName name="돼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1">#REF!</definedName>
    <definedName name="ㄹ13">#REF!</definedName>
    <definedName name="ㄹ2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바콘">'[44]단가산출서 (2)'!#REF!</definedName>
    <definedName name="라인마카경비">[44]단가산출서!$N$27</definedName>
    <definedName name="라인마카노무비">[44]단가산출서!$N$25</definedName>
    <definedName name="라인마카재료비">[44]단가산출서!$N$26</definedName>
    <definedName name="라인마커_경">#REF!</definedName>
    <definedName name="라인마커_노">#REF!</definedName>
    <definedName name="라인마커_재">#REF!</definedName>
    <definedName name="래머_경">#REF!</definedName>
    <definedName name="래머_노">#REF!</definedName>
    <definedName name="래머_재">#REF!</definedName>
    <definedName name="로더궤1.34_경">#REF!</definedName>
    <definedName name="로더궤1.34_노">#REF!</definedName>
    <definedName name="로더궤1.34_재">#REF!</definedName>
    <definedName name="로더궤1.34리핑_경">#REF!</definedName>
    <definedName name="로더궤1.34리핑_노">#REF!</definedName>
    <definedName name="로더궤1.34리핑_재">#REF!</definedName>
    <definedName name="로더궤1.34발파_경">#REF!</definedName>
    <definedName name="로더궤1.34발파_노">#REF!</definedName>
    <definedName name="로더궤1.34발파_재">#REF!</definedName>
    <definedName name="로더궤1.72_경">#REF!</definedName>
    <definedName name="로더궤1.72_노">#REF!</definedName>
    <definedName name="로더궤1.72_재">#REF!</definedName>
    <definedName name="로더궤1.72리핑_경">#REF!</definedName>
    <definedName name="로더궤1.72리핑_노">#REF!</definedName>
    <definedName name="로더궤1.72리핑_재">#REF!</definedName>
    <definedName name="로더궤1.72발파_경">#REF!</definedName>
    <definedName name="로더궤1.72발파_노">#REF!</definedName>
    <definedName name="로더궤1.72발파_재">#REF!</definedName>
    <definedName name="로더타0.57_경">#REF!</definedName>
    <definedName name="로더타0.57_노">#REF!</definedName>
    <definedName name="로더타0.57_재">#REF!</definedName>
    <definedName name="로더타1.34_경">#REF!</definedName>
    <definedName name="로더타1.34_노">#REF!</definedName>
    <definedName name="로더타1.34_재">#REF!</definedName>
    <definedName name="로더타1.72_경">#REF!</definedName>
    <definedName name="로더타1.72_노">#REF!</definedName>
    <definedName name="로더타1.72_재">#REF!</definedName>
    <definedName name="로더타2.29_경">#REF!</definedName>
    <definedName name="로더타2.29_노">#REF!</definedName>
    <definedName name="로더타2.29_재">#REF!</definedName>
    <definedName name="롯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루베">'[44]단가산출서 (2)'!#REF!</definedName>
    <definedName name="리퍼19_경">#REF!</definedName>
    <definedName name="리퍼27_경">#REF!</definedName>
    <definedName name="리퍼32_경">#REF!</definedName>
    <definedName name="ㅁ">#REF!</definedName>
    <definedName name="ㅁ1" localSheetId="9">#REF!</definedName>
    <definedName name="ㅁ1">#REF!</definedName>
    <definedName name="ㅁ2">[47]경산!#REF!</definedName>
    <definedName name="ㅁ331">#REF!</definedName>
    <definedName name="ㅁ569">[54]일위대가!#REF!</definedName>
    <definedName name="ㅁ60">[55]직노!#REF!</definedName>
    <definedName name="ㅁ92">#REF!</definedName>
    <definedName name="ㅁㅁ">#REF!</definedName>
    <definedName name="ㅁㅁㅁㅁㅁ">'[56]토공(우물통,기타) '!$V$2:$AG$22</definedName>
    <definedName name="마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말뚝길이">#REF!</definedName>
    <definedName name="말뚝속채움">#REF!</definedName>
    <definedName name="말뚝시험비">#REF!</definedName>
    <definedName name="말뚝이음">#REF!</definedName>
    <definedName name="매끈한마감">#REF!</definedName>
    <definedName name="매당가격">#REF!</definedName>
    <definedName name="매크로11">[57]!매크로11</definedName>
    <definedName name="매크로4">[57]!매크로4</definedName>
    <definedName name="맷수">#REF!</definedName>
    <definedName name="머캐덤10_경">#REF!</definedName>
    <definedName name="머캐덤10_노">#REF!</definedName>
    <definedName name="머캐덤10_재">#REF!</definedName>
    <definedName name="머캐덤12_경">#REF!</definedName>
    <definedName name="머캐덤12_노">#REF!</definedName>
    <definedName name="머캐덤12_재">#REF!</definedName>
    <definedName name="머캐덤8_경">#REF!</definedName>
    <definedName name="머캐덤8_노">#REF!</definedName>
    <definedName name="머캐덤8_재">#REF!</definedName>
    <definedName name="멋진승하0">#REF!</definedName>
    <definedName name="메1">'[58]상-교대(A1-A2)'!#REF!</definedName>
    <definedName name="면적">#REF!</definedName>
    <definedName name="모">미+11</definedName>
    <definedName name="모21">#REF!</definedName>
    <definedName name="모래분사공">#REF!</definedName>
    <definedName name="목도">#REF!</definedName>
    <definedName name="목포압해">[42]총사업비현황!$P$67</definedName>
    <definedName name="못">#REF!</definedName>
    <definedName name="무근1차로연장">[59]차도부연장현황!$G$84</definedName>
    <definedName name="무근1차로연장2">[59]차도부연장현황!$H$84</definedName>
    <definedName name="무근2차로연장">[59]차도부연장현황!$D$84</definedName>
    <definedName name="무근2차로연장2">[59]차도부연장현황!$E$84</definedName>
    <definedName name="무근2차로연장3">[59]차도부연장현황!$F$84</definedName>
    <definedName name="무늬거푸집">#REF!</definedName>
    <definedName name="무선안테나공">#REF!</definedName>
    <definedName name="무장금평">[42]총사업비현황!$P$61</definedName>
    <definedName name="문양거푸집">#REF!</definedName>
    <definedName name="문양거푸집_노">#REF!</definedName>
    <definedName name="문양거푸집_재">#REF!</definedName>
    <definedName name="문양거푸집_합">#REF!</definedName>
    <definedName name="문의대전">[42]총사업비현황!$P$35</definedName>
    <definedName name="물">#REF!</definedName>
    <definedName name="물가">#REF!</definedName>
    <definedName name="물가2">#REF!</definedName>
    <definedName name="물가상승액">#REF!</definedName>
    <definedName name="물운반경비" localSheetId="9">[60]토공!#REF!</definedName>
    <definedName name="물운반경비">[60]토공!#REF!</definedName>
    <definedName name="물운반노무비" localSheetId="9">[60]토공!#REF!</definedName>
    <definedName name="물운반노무비">[60]토공!#REF!</definedName>
    <definedName name="물운반재료비" localSheetId="9">[60]토공!#REF!</definedName>
    <definedName name="물운반재료비">[60]토공!#REF!</definedName>
    <definedName name="물운반총액" localSheetId="9">[60]토공!#REF!</definedName>
    <definedName name="물운반총액">[60]토공!#REF!</definedName>
    <definedName name="물탱크5500_경">#REF!</definedName>
    <definedName name="물탱크5500_노">#REF!</definedName>
    <definedName name="물탱크5500_재">#REF!</definedName>
    <definedName name="물탱크경비">[44]단가산출서!$N$24</definedName>
    <definedName name="물탱크노무비">[44]단가산출서!$N$22</definedName>
    <definedName name="물탱크재료비">[44]단가산출서!$N$23</definedName>
    <definedName name="뮹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장공">'[53]개별직종노임단가(2002.5)'!$C$19</definedName>
    <definedName name="미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밀크몰탈">#REF!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>#REF!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이브레이터_경">#REF!</definedName>
    <definedName name="박리제">#REF!</definedName>
    <definedName name="반곡개야">[42]총사업비현황!$P$25</definedName>
    <definedName name="발전기100_경">#REF!</definedName>
    <definedName name="발전기100_노">#REF!</definedName>
    <definedName name="발전기100_재">#REF!</definedName>
    <definedName name="발전기150_경">#REF!</definedName>
    <definedName name="발전기150_노">#REF!</definedName>
    <definedName name="발전기150_재">#REF!</definedName>
    <definedName name="발전기200_경">#REF!</definedName>
    <definedName name="발전기200_노">#REF!</definedName>
    <definedName name="발전기200_재">#REF!</definedName>
    <definedName name="발전기25_경">#REF!</definedName>
    <definedName name="발전기25_노">#REF!</definedName>
    <definedName name="발전기25_재">#REF!</definedName>
    <definedName name="발전기25경비">[44]단가산출서!$N$12</definedName>
    <definedName name="발전기25계">[44]단가산출서!$I$11</definedName>
    <definedName name="발전기25노무비">[44]단가산출서!$N$10</definedName>
    <definedName name="발전기25재료비">[44]단가산출서!$N$11</definedName>
    <definedName name="발전기50_경">#REF!</definedName>
    <definedName name="발전기50_노">#REF!</definedName>
    <definedName name="발전기50_재">#REF!</definedName>
    <definedName name="발전기50경비">'[44]단가산출서 (2)'!#REF!</definedName>
    <definedName name="발전기50노무비">'[44]단가산출서 (2)'!#REF!</definedName>
    <definedName name="발전기50재료비">'[44]단가산출서 (2)'!#REF!</definedName>
    <definedName name="발전기경비">#REF!</definedName>
    <definedName name="발전기노무비">#REF!</definedName>
    <definedName name="발전기재료비">#REF!</definedName>
    <definedName name="방수공">'[53]개별직종노임단가(2002.5)'!$C$20</definedName>
    <definedName name="방호벽">#REF!</definedName>
    <definedName name="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관공">'[53]개별직종노임단가(2002.5)'!$C$26</definedName>
    <definedName name="배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전전공">#REF!</definedName>
    <definedName name="배전활선전공">#REF!</definedName>
    <definedName name="백색상온형">#REF!</definedName>
    <definedName name="백호_대브레이카07_경">#REF!</definedName>
    <definedName name="백호_대브레이카07_노">#REF!</definedName>
    <definedName name="백호_대브레이카07_재">#REF!</definedName>
    <definedName name="백호02_경">#REF!</definedName>
    <definedName name="백호02_노">#REF!</definedName>
    <definedName name="백호02_재">#REF!</definedName>
    <definedName name="백호07_경">#REF!</definedName>
    <definedName name="백호07_노">#REF!</definedName>
    <definedName name="백호07_재">#REF!</definedName>
    <definedName name="백호10_경">#REF!</definedName>
    <definedName name="백호10_노">#REF!</definedName>
    <definedName name="백호10_재">#REF!</definedName>
    <definedName name="백호우07경비">[44]단가산출서!$N$18</definedName>
    <definedName name="백호우07노무비">[44]단가산출서!$N$16</definedName>
    <definedName name="백호우07재료비">[44]단가산출서!$N$17</definedName>
    <definedName name="번호">'[61]Sheet1 (2)'!#REF!</definedName>
    <definedName name="벌목공">#REF!</definedName>
    <definedName name="법원상수">[42]총사업비현황!$P$14</definedName>
    <definedName name="법원원천사">[62]수량산출!#REF!</definedName>
    <definedName name="벽돌제작공">#REF!</definedName>
    <definedName name="변간접노무비">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급가액">#REF!</definedName>
    <definedName name="변관경비금액">#REF!</definedName>
    <definedName name="변관경비단가">#REF!</definedName>
    <definedName name="변관급자재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노무비">#REF!</definedName>
    <definedName name="변변관급자재">#REF!</definedName>
    <definedName name="변변관임시">#REF!</definedName>
    <definedName name="변변수수료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보" localSheetId="9">#REF!</definedName>
    <definedName name="보">#REF!</definedName>
    <definedName name="보렟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링공">#REF!</definedName>
    <definedName name="보비율" localSheetId="9">#REF!</definedName>
    <definedName name="보비율">#REF!</definedName>
    <definedName name="보상삭감비율" localSheetId="9">#REF!</definedName>
    <definedName name="보상삭감비율">#REF!</definedName>
    <definedName name="보온공">#REF!</definedName>
    <definedName name="보일러공">#REF!</definedName>
    <definedName name="보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통" localSheetId="9">#REF!</definedName>
    <definedName name="보통">#REF!</definedName>
    <definedName name="보통마감">#REF!</definedName>
    <definedName name="보통선원">#REF!</definedName>
    <definedName name="보통인력">#REF!</definedName>
    <definedName name="보통인부">'[53]개별직종노임단가(2002.5)'!$C$74</definedName>
    <definedName name="보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험료">#REF!</definedName>
    <definedName name="본덕임곡1">[42]총사업비현황!$P$111</definedName>
    <definedName name="본덕임곡2">[42]총사업비현황!$P$112</definedName>
    <definedName name="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개조천">[42]총사업비현황!$P$102</definedName>
    <definedName name="봉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가가치세" localSheetId="9">#REF!</definedName>
    <definedName name="부가가치세">#REF!</definedName>
    <definedName name="부대공">[63]내역서!#REF!</definedName>
    <definedName name="부대공경비">#REF!</definedName>
    <definedName name="부대공노무비">#REF!</definedName>
    <definedName name="부대공재료비">#REF!</definedName>
    <definedName name="부대공총계">#REF!</definedName>
    <definedName name="부대공총괄수량집계" hidden="1">{#N/A,#N/A,FALSE,"2~8번"}</definedName>
    <definedName name="부대당초">#REF!</definedName>
    <definedName name="부대변경">#REF!</definedName>
    <definedName name="부용청원">[42]총사업비현황!$P$37</definedName>
    <definedName name="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_리퍼19_경">#REF!</definedName>
    <definedName name="불_리퍼19_노">#REF!</definedName>
    <definedName name="불_리퍼19_재">#REF!</definedName>
    <definedName name="불_리퍼32_경">#REF!</definedName>
    <definedName name="불_리퍼32_노">#REF!</definedName>
    <definedName name="불_리퍼32_재">#REF!</definedName>
    <definedName name="불19_경">#REF!</definedName>
    <definedName name="불19_노">#REF!</definedName>
    <definedName name="불19_재">#REF!</definedName>
    <definedName name="불32_경">#REF!</definedName>
    <definedName name="불32_노">#REF!</definedName>
    <definedName name="불32_재">#REF!</definedName>
    <definedName name="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뷰우다경비">[44]단가산출서!$N$30</definedName>
    <definedName name="뷰우다노무비">[44]단가산출서!$N$28</definedName>
    <definedName name="뷰우다재료비">[44]단가산출서!$N$29</definedName>
    <definedName name="블레이드">#REF!</definedName>
    <definedName name="비계공">'[53]개별직종노임단가(2002.5)'!$C$14</definedName>
    <definedName name="비목1">#REF!</definedName>
    <definedName name="비목2">#REF!</definedName>
    <definedName name="비목3">#REF!</definedName>
    <definedName name="비목4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급자재대">#REF!</definedName>
    <definedName name="사년" localSheetId="9">#REF!</definedName>
    <definedName name="사년">#REF!</definedName>
    <definedName name="사인일위">#REF!</definedName>
    <definedName name="산근5" localSheetId="2">#REF!</definedName>
    <definedName name="산근5">#REF!</definedName>
    <definedName name="산소">#REF!</definedName>
    <definedName name="산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재변경">#REF!</definedName>
    <definedName name="산재보험료" localSheetId="9">#REF!</definedName>
    <definedName name="산재보험료">#REF!</definedName>
    <definedName name="살포기3000_경">#REF!</definedName>
    <definedName name="살포기3000_노">#REF!</definedName>
    <definedName name="살포기3000_재">#REF!</definedName>
    <definedName name="살포기3800_경">#REF!</definedName>
    <definedName name="살포기3800_노">#REF!</definedName>
    <definedName name="살포기3800_재">#REF!</definedName>
    <definedName name="삼년" localSheetId="9">#REF!</definedName>
    <definedName name="삼년">#REF!</definedName>
    <definedName name="삼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각비">#REF!</definedName>
    <definedName name="상부구조보수공경비">#REF!</definedName>
    <definedName name="상부구조보수공노무비">#REF!</definedName>
    <definedName name="상부구조보수공재료비">#REF!</definedName>
    <definedName name="상북덕현">[42]총사업비현황!$P$118</definedName>
    <definedName name="생림상동">[42]총사업비현황!$P$91</definedName>
    <definedName name="샷시공">#REF!</definedName>
    <definedName name="서운안성">[42]총사업비현황!$P$15</definedName>
    <definedName name="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공">#REF!</definedName>
    <definedName name="선부">#REF!</definedName>
    <definedName name="선장염치">[42]총사업비현황!$P$50</definedName>
    <definedName name="설">[64]일위대가!#REF!</definedName>
    <definedName name="설계300" localSheetId="9">#REF!</definedName>
    <definedName name="설계300">#REF!</definedName>
    <definedName name="설치현황">{"Book1","부대-(표지판,데리,가드).xls","부대-(낙,차,중분대).xls"}</definedName>
    <definedName name="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능개선확인비">[46]내역서!#REF!</definedName>
    <definedName name="성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세월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셔갸9" localSheetId="9">BlankMacro1</definedName>
    <definedName name="셔갸9">BlankMacro1</definedName>
    <definedName name="소브레이카25_경">#REF!</definedName>
    <definedName name="소요매수">#REF!</definedName>
    <definedName name="소용매수">#REF!</definedName>
    <definedName name="속고기">#REF!</definedName>
    <definedName name="속중기">#REF!</definedName>
    <definedName name="속중능">#REF!</definedName>
    <definedName name="속초기">#REF!</definedName>
    <definedName name="송곡교">#REF!</definedName>
    <definedName name="송전전공">#REF!</definedName>
    <definedName name="송전활선전공">#REF!</definedName>
    <definedName name="송포인천">[42]총사업비현황!$P$16</definedName>
    <definedName name="송현남평">[42]총사업비현황!$P$70</definedName>
    <definedName name="쇼" localSheetId="9">BlankMacro1</definedName>
    <definedName name="쇼">BlankMacro1</definedName>
    <definedName name="수">6</definedName>
    <definedName name="수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량">#REF!</definedName>
    <definedName name="수량산출">#REF!</definedName>
    <definedName name="수량산출서">#REF!</definedName>
    <definedName name="수수료">[46]관급자재!#REF!</definedName>
    <definedName name="수수료1">#REF!</definedName>
    <definedName name="수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자원정책" localSheetId="9">#REF!</definedName>
    <definedName name="수자원정책">#REF!</definedName>
    <definedName name="수중면정리및청소">#REF!</definedName>
    <definedName name="수중토사p1">#REF!</definedName>
    <definedName name="수중펌프100_경">#REF!</definedName>
    <definedName name="수중펌프150_경">#REF!</definedName>
    <definedName name="수중펌프80_경">#REF!</definedName>
    <definedName name="수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토1">#REF!</definedName>
    <definedName name="순공사원가" localSheetId="9">#REF!</definedName>
    <definedName name="순공사원가">#REF!</definedName>
    <definedName name="순창정읍">[42]총사업비현황!$P$56</definedName>
    <definedName name="스틸그레이팅">#REF!</definedName>
    <definedName name="스페이셔_설치">#REF!</definedName>
    <definedName name="슬래브총괄수량집계표">'[65]Sheet1 (2)'!#REF!</definedName>
    <definedName name="슬러리실_경">#REF!</definedName>
    <definedName name="슬러리실_노">#REF!</definedName>
    <definedName name="슬러리실_재">#REF!</definedName>
    <definedName name="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공측량사">#REF!</definedName>
    <definedName name="시공측량사조수">#REF!</definedName>
    <definedName name="시방">#REF!</definedName>
    <definedName name="시방1">#REF!</definedName>
    <definedName name="시비율" localSheetId="9">#REF!</definedName>
    <definedName name="시비율">#REF!</definedName>
    <definedName name="시설삭감비율" localSheetId="9">#REF!</definedName>
    <definedName name="시설삭감비율">#REF!</definedName>
    <definedName name="시험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시험관련기사">#REF!</definedName>
    <definedName name="시험관련산업기사">#REF!</definedName>
    <definedName name="시험보조수">#REF!</definedName>
    <definedName name="시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신고서" localSheetId="9">BlankMacro1</definedName>
    <definedName name="신고서">BlankMacro1</definedName>
    <definedName name="신금하촌">[42]총사업비현황!$P$69</definedName>
    <definedName name="신너">'[44]단가산출서 (2)'!#REF!</definedName>
    <definedName name="신매오월">[42]총사업비현황!$P$26</definedName>
    <definedName name="신축이음보수공경비">#REF!</definedName>
    <definedName name="신축이음보수공노무비">#REF!</definedName>
    <definedName name="신축이음보수공재료비">#REF!</definedName>
    <definedName name="신축장치">#REF!</definedName>
    <definedName name="쌍용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>#REF!</definedName>
    <definedName name="ㅇㄹ호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ㅇㅇㅇㅇ">'[56]토공(우물통,기타) '!$V$22:$AG$47</definedName>
    <definedName name="ㅇㅇㅇㅇㅇㅇㅇㅇㅇㅇㅇㅇㅇㅇ">'[56]토공(우물통,기타) '!$V$2:$AG$22</definedName>
    <definedName name="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산무장">[42]총사업비현황!$P$57</definedName>
    <definedName name="아세틸렌">#REF!</definedName>
    <definedName name="아스콘기층">#REF!</definedName>
    <definedName name="아스콘표층">#REF!</definedName>
    <definedName name="아스팔트스프레더300_경">#REF!</definedName>
    <definedName name="아스팔트스프레더300_노">#REF!</definedName>
    <definedName name="아스팔트스프레더300_재">#REF!</definedName>
    <definedName name="아스팔트스프레더400_경">#REF!</definedName>
    <definedName name="아스팔트스프레더400_노">#REF!</definedName>
    <definedName name="아스팔트스프레더400_재">#REF!</definedName>
    <definedName name="아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아ㅏ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강청령">[42]총사업비현황!$P$79</definedName>
    <definedName name="안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전관리비" localSheetId="9">#REF!</definedName>
    <definedName name="안전관리비">#REF!</definedName>
    <definedName name="안전변경">#REF!</definedName>
    <definedName name="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알씨밀크">#REF!</definedName>
    <definedName name="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앵남화순">[42]총사업비현황!$P$71</definedName>
    <definedName name="앵커볼트1000" localSheetId="9">[60]자재가격!#REF!</definedName>
    <definedName name="앵커볼트1000">[60]자재가격!#REF!</definedName>
    <definedName name="앵커볼트700" localSheetId="9">[60]자재가격!#REF!</definedName>
    <definedName name="앵커볼트700">[60]자재가격!#REF!</definedName>
    <definedName name="야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산동면">[42]총사업비현황!$P$93</definedName>
    <definedName name="양생공">#REF!</definedName>
    <definedName name="양수기100_경">#REF!</definedName>
    <definedName name="양수기150_경">#REF!</definedName>
    <definedName name="양수기50_경">#REF!</definedName>
    <definedName name="양수기80_경">#REF!</definedName>
    <definedName name="양수기경비">[44]단가산출서!$N$6</definedName>
    <definedName name="양수기재료비">[44]단가산출서!$N$5</definedName>
    <definedName name="양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어호스19_경">#REF!</definedName>
    <definedName name="역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역T형">{"Book1","부대-(표지판,데리,가드).xls","부대-(낙,차,중분대).xls"}</definedName>
    <definedName name="연결볼트">#REF!</definedName>
    <definedName name="연마공">'[53]개별직종노임단가(2002.5)'!$C$23</definedName>
    <definedName name="연장">#REF!</definedName>
    <definedName name="염치삼거">[42]총사업비현황!$P$51</definedName>
    <definedName name="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월정양">[42]총사업비현황!$P$27</definedName>
    <definedName name="영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년" localSheetId="9">#REF!</definedName>
    <definedName name="오년">#REF!</definedName>
    <definedName name="옥계1교">'[2]#REF'!#REF!</definedName>
    <definedName name="옥성선산">[42]총사업비현황!$P$80</definedName>
    <definedName name="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">#REF!</definedName>
    <definedName name="왜관대구">[42]총사업비현황!$P$81</definedName>
    <definedName name="용수공급" localSheetId="9">#REF!</definedName>
    <definedName name="용수공급">#REF!</definedName>
    <definedName name="용암선남">[42]총사업비현황!$P$82</definedName>
    <definedName name="용접공">'[53]개별직종노임단가(2002.5)'!$C$97</definedName>
    <definedName name="용접기500경비">[44]단가산출서!$N$15</definedName>
    <definedName name="용접기교류200_경">#REF!</definedName>
    <definedName name="용접기교류300_경">#REF!</definedName>
    <definedName name="용접기교류400_경">#REF!</definedName>
    <definedName name="용접기교류500_경">#REF!</definedName>
    <definedName name="용접기직류200_경">#REF!</definedName>
    <definedName name="용접기직류300_경">#REF!</definedName>
    <definedName name="용접기직류400_경">#REF!</definedName>
    <definedName name="용접식_이음">#REF!</definedName>
    <definedName name="용지단가">#REF!</definedName>
    <definedName name="용지수량">#REF!</definedName>
    <definedName name="우">수+12</definedName>
    <definedName name="우물통_굴착토사">#REF!</definedName>
    <definedName name="우물통굴착_리핑암">#REF!</definedName>
    <definedName name="우물통굴착_발파암">#REF!</definedName>
    <definedName name="우회잔여" localSheetId="9">#REF!</definedName>
    <definedName name="우회잔여">#REF!</definedName>
    <definedName name="운반차">#REF!</definedName>
    <definedName name="운반차1">[43]환율!$V$20</definedName>
    <definedName name="운반차운전사">#REF!</definedName>
    <definedName name="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루베">'[44]단가산출서 (2)'!#REF!</definedName>
    <definedName name="위림명지">[42]총사업비현황!$P$38</definedName>
    <definedName name="위생공">#REF!</definedName>
    <definedName name="윙카">'[44]단가산출서 (2)'!#REF!</definedName>
    <definedName name="유리공">#REF!</definedName>
    <definedName name="유리알">#REF!</definedName>
    <definedName name="육년" localSheetId="9">#REF!</definedName>
    <definedName name="육년">#REF!</definedName>
    <definedName name="육상면정리및청소">#REF!</definedName>
    <definedName name="윤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7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년" localSheetId="9">#REF!</definedName>
    <definedName name="이년">#REF!</definedName>
    <definedName name="이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상">#REF!</definedName>
    <definedName name="이영수" localSheetId="9">#REF!</definedName>
    <definedName name="이영수">#REF!</definedName>
    <definedName name="이윤" localSheetId="9">#REF!</definedName>
    <definedName name="이윤">#REF!</definedName>
    <definedName name="이윤변경">#REF!</definedName>
    <definedName name="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정기">미+11</definedName>
    <definedName name="이정기22">미+11</definedName>
    <definedName name="이형철근" localSheetId="9">[60]자재가격!#REF!</definedName>
    <definedName name="이형철근">[60]자재가격!#REF!</definedName>
    <definedName name="인건비">#REF!</definedName>
    <definedName name="인력관리">#REF!</definedName>
    <definedName name="인력수">#REF!</definedName>
    <definedName name="인부">#REF!</definedName>
    <definedName name="인쇄량">#REF!</definedName>
    <definedName name="인쇄비">#REF!</definedName>
    <definedName name="인쇄수량">#REF!</definedName>
    <definedName name="인쇄영역">#REF!</definedName>
    <definedName name="인쇄영역2">#REF!</definedName>
    <definedName name="일경">#REF!</definedName>
    <definedName name="일년" localSheetId="9">#REF!</definedName>
    <definedName name="일년">#REF!</definedName>
    <definedName name="일노">#REF!</definedName>
    <definedName name="일반관리비" localSheetId="9">#REF!</definedName>
    <definedName name="일반관리비">#REF!</definedName>
    <definedName name="일반국도">미+11</definedName>
    <definedName name="일반변경">#REF!</definedName>
    <definedName name="일의01">[55]직노!#REF!</definedName>
    <definedName name="일제">#REF!</definedName>
    <definedName name="일출력">#REF!</definedName>
    <definedName name="임">#REF!</definedName>
    <definedName name="임대면적">#REF!</definedName>
    <definedName name="임대비">#REF!</definedName>
    <definedName name="임시">{"Book1","부대-(표지판,데리,가드).xls","부대-(낙,차,중분대).xls"}</definedName>
    <definedName name="임실관촌">[42]총사업비현황!$P$58</definedName>
    <definedName name="잉크가격">#REF!</definedName>
    <definedName name="잉크단가">#REF!</definedName>
    <definedName name="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238">#REF!</definedName>
    <definedName name="자">'[66]P1(좌,우)'!#REF!</definedName>
    <definedName name="자리">#REF!</definedName>
    <definedName name="작업반장">#REF!</definedName>
    <definedName name="잔여사업비" localSheetId="9">#REF!</definedName>
    <definedName name="잔여사업비">#REF!</definedName>
    <definedName name="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잠수부">#REF!</definedName>
    <definedName name="장기남면2">[42]총사업비현황!$P$48</definedName>
    <definedName name="장산교">#REF!</definedName>
    <definedName name="장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재료비총계">#REF!</definedName>
    <definedName name="저압케이블전공">#REF!</definedName>
    <definedName name="전기양수기경비">[44]단가산출서!$N$9</definedName>
    <definedName name="전문인력">#REF!</definedName>
    <definedName name="전체간접노무비">#REF!</definedName>
    <definedName name="전체구조물공">#REF!</definedName>
    <definedName name="전체기타경비">#REF!</definedName>
    <definedName name="전체변경간접노무비">#REF!</definedName>
    <definedName name="전체변경기타경비">#REF!</definedName>
    <definedName name="전체변경일반관리비">#REF!</definedName>
    <definedName name="전체부대공">#REF!</definedName>
    <definedName name="전체분">#REF!</definedName>
    <definedName name="전체사급자재대">#REF!</definedName>
    <definedName name="전체산재보험료">#REF!</definedName>
    <definedName name="전체안전관리비">#REF!</definedName>
    <definedName name="전체이윤">#REF!</definedName>
    <definedName name="전체일반관리비">#REF!</definedName>
    <definedName name="전체토공">#REF!</definedName>
    <definedName name="전체포장공">#REF!</definedName>
    <definedName name="절단공">#REF!</definedName>
    <definedName name="접속">[2]교각1!#REF!</definedName>
    <definedName name="접속슬래브">'[2]#REF'!#REF!</definedName>
    <definedName name="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기외업교량">'[50]대가기준산정(상반기)'!$R$22:$R$30</definedName>
    <definedName name="정기외업터널">'[50]대가기준산정(상반기)'!$R$31:$R$39</definedName>
    <definedName name="정기전체교량">'[50]대가기준산정(상반기)'!$Q$22:$Q$30</definedName>
    <definedName name="정기전체터널">'[50]대가기준산정(상반기)'!$Q$31:$Q$39</definedName>
    <definedName name="정기점검외업">[67]대가기준산정!$R$21:$R$40</definedName>
    <definedName name="정기점검전체">[67]대가기준산정!$Q$21:$Q$40</definedName>
    <definedName name="정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밀안전외업">[67]대가기준산정!$N$21:$N$40</definedName>
    <definedName name="정밀안전전체">[67]대가기준산정!$M$21:$M$40</definedName>
    <definedName name="정밀외업터널">[68]정밀점검산출근거!#REF!</definedName>
    <definedName name="정밀전체터널">[68]정밀점검산출근거!#REF!</definedName>
    <definedName name="정밀점검외업">[67]대가기준산정!$P$21:$P$40</definedName>
    <definedName name="정밀점검전체">[67]대가기준산정!$O$21:$O$40</definedName>
    <definedName name="정보처리1급">#REF!</definedName>
    <definedName name="정비비">#REF!</definedName>
    <definedName name="정비사">#REF!</definedName>
    <definedName name="정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양하동">[42]총사업비현황!$P$32</definedName>
    <definedName name="정읍완주">[42]총사업비현황!$P$59</definedName>
    <definedName name="정천상전">[42]총사업비현황!$P$60</definedName>
    <definedName name="제도사">#REF!</definedName>
    <definedName name="제원">'[69]08하'!$C$1:$Z$225</definedName>
    <definedName name="제철축로공">#REF!</definedName>
    <definedName name="조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조경공">#REF!</definedName>
    <definedName name="조력공">#REF!</definedName>
    <definedName name="조리법원">[42]총사업비현황!$P$20</definedName>
    <definedName name="조림인부">#REF!</definedName>
    <definedName name="조사설계" localSheetId="9">#REF!</definedName>
    <definedName name="조사설계">#REF!</definedName>
    <definedName name="조영수">#REF!</definedName>
    <definedName name="조적공">#REF!</definedName>
    <definedName name="조종사">#REF!</definedName>
    <definedName name="조합페인트">'[44]단가산출서 (2)'!#REF!</definedName>
    <definedName name="종점측">#REF!</definedName>
    <definedName name="종점측산출근거">#REF!</definedName>
    <definedName name="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" localSheetId="9">#REF!</definedName>
    <definedName name="중">#REF!</definedName>
    <definedName name="중급" localSheetId="9">#REF!</definedName>
    <definedName name="중급">#REF!</definedName>
    <definedName name="중급기술자">#REF!</definedName>
    <definedName name="중기">#REF!</definedName>
    <definedName name="중기기사">#REF!</definedName>
    <definedName name="중기기사1">[43]환율!$V$18</definedName>
    <definedName name="중기기사시간">#REF!</definedName>
    <definedName name="중기운전기사">#REF!</definedName>
    <definedName name="중기조수">#REF!</definedName>
    <definedName name="중기조수1">[43]환율!$V$24</definedName>
    <definedName name="중기조장">#REF!</definedName>
    <definedName name="중기조장1">[43]환율!$V$26</definedName>
    <definedName name="중능">#REF!</definedName>
    <definedName name="중유">#REF!</definedName>
    <definedName name="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고능">#REF!</definedName>
    <definedName name="지도제작고급">#REF!</definedName>
    <definedName name="지도제작중급">#REF!</definedName>
    <definedName name="지도제작초급">#REF!</definedName>
    <definedName name="지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붕잇기공">#REF!</definedName>
    <definedName name="지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적기능사">#REF!</definedName>
    <definedName name="지적기능산업기사">#REF!</definedName>
    <definedName name="지적기사">#REF!</definedName>
    <definedName name="지적산업기사">#REF!</definedName>
    <definedName name="지주139.8">#REF!</definedName>
    <definedName name="지주캡">#REF!</definedName>
    <definedName name="지중능">#REF!</definedName>
    <definedName name="지질조사보링공">#REF!</definedName>
    <definedName name="지초능">#REF!</definedName>
    <definedName name="직공당초">#REF!</definedName>
    <definedName name="직공변경">#REF!</definedName>
    <definedName name="직접공사비">#REF!</definedName>
    <definedName name="직종">#REF!</definedName>
    <definedName name="진동10_경">#REF!</definedName>
    <definedName name="진동10_노">#REF!</definedName>
    <definedName name="진동10_재">#REF!</definedName>
    <definedName name="진동로울러_4_경비" localSheetId="9">[70]중기솔뇨!#REF!</definedName>
    <definedName name="진동로울러_4_경비">[70]중기솔뇨!#REF!</definedName>
    <definedName name="진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집계">'[48]토공(우물통,기타) '!$M$8:$U$25</definedName>
    <definedName name="집계1">'[49]토공(우물통,기타) '!$M$8:$U$25</definedName>
    <definedName name="차도부연장">#REF!</definedName>
    <definedName name="차선도색집계">#REF!</definedName>
    <definedName name="차선제거기_경">#REF!</definedName>
    <definedName name="차선제거기_노">#REF!</definedName>
    <definedName name="차선제거기_재">#REF!</definedName>
    <definedName name="차선조정비">[51]대가기준!$A$38:$B$41</definedName>
    <definedName name="차수도급2">[71]일위대가!#REF!</definedName>
    <definedName name="착암공">'[53]개별직종노임단가(2002.5)'!$C$36</definedName>
    <definedName name="착암기_경">#REF!</definedName>
    <definedName name="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조">#REF!</definedName>
    <definedName name="창호목공">#REF!</definedName>
    <definedName name="채14">'[72]국도접속 차도부수량'!#REF!</definedName>
    <definedName name="처음비율" localSheetId="9">#REF!</definedName>
    <definedName name="처음비율">#REF!</definedName>
    <definedName name="천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철">#REF!</definedName>
    <definedName name="철골공">'[53]개별직종노임단가(2002.5)'!$C$6</definedName>
    <definedName name="철공">'[53]개별직종노임단가(2002.5)'!$C$7</definedName>
    <definedName name="철근가공조립_보통_경">#REF!</definedName>
    <definedName name="철근가공조립_보통_노">#REF!</definedName>
    <definedName name="철근가공조립_보통_재">#REF!</definedName>
    <definedName name="철근가공조립_보통_합">#REF!</definedName>
    <definedName name="철근고재">#REF!</definedName>
    <definedName name="철근공">'[53]개별직종노임단가(2002.5)'!$C$8</definedName>
    <definedName name="철근직경D13">#REF!</definedName>
    <definedName name="철근직경D16_25">#REF!</definedName>
    <definedName name="철근직경D29_35">#REF!</definedName>
    <definedName name="철도신호공">#REF!</definedName>
    <definedName name="철도용접공">#REF!</definedName>
    <definedName name="철선">#REF!</definedName>
    <definedName name="철판공">#REF!</definedName>
    <definedName name="청도경산">[42]총사업비현황!$P$84</definedName>
    <definedName name="청령현곡">[42]총사업비현황!$P$85</definedName>
    <definedName name="청마총괄">[73]직노!#REF!</definedName>
    <definedName name="청천문광">[42]총사업비현황!$P$39</definedName>
    <definedName name="청풍대교">[42]총사업비현황!$P$40</definedName>
    <definedName name="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초" localSheetId="9">#REF!</definedName>
    <definedName name="초">#REF!</definedName>
    <definedName name="초급" localSheetId="9">#REF!</definedName>
    <definedName name="초급">#REF!</definedName>
    <definedName name="초급기능" localSheetId="9">#REF!</definedName>
    <definedName name="초급기능">#REF!</definedName>
    <definedName name="초급기술자">#REF!</definedName>
    <definedName name="초급엔지니어링">#REF!</definedName>
    <definedName name="초급측량">[74]고시단가!$F$14</definedName>
    <definedName name="초기">#REF!</definedName>
    <definedName name="초능">#REF!</definedName>
    <definedName name="초지대교온수">[42]총사업비현황!$P$115</definedName>
    <definedName name="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총괄" localSheetId="9">#REF!</definedName>
    <definedName name="총괄">#REF!</definedName>
    <definedName name="총괄표">[73]직노!#REF!</definedName>
    <definedName name="촬영사">#REF!</definedName>
    <definedName name="추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춘천신남">[42]총사업비현황!$P$30</definedName>
    <definedName name="취부볼트">#REF!</definedName>
    <definedName name="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측고기">#REF!</definedName>
    <definedName name="측구깨기">#REF!</definedName>
    <definedName name="측량고급">#REF!</definedName>
    <definedName name="측량중급">#REF!</definedName>
    <definedName name="측량초급">#REF!</definedName>
    <definedName name="측부">#REF!</definedName>
    <definedName name="측중기">#REF!</definedName>
    <definedName name="측초기">#REF!</definedName>
    <definedName name="측특기">#REF!</definedName>
    <definedName name="치장벽돌공">#REF!</definedName>
    <definedName name="치즐">#REF!</definedName>
    <definedName name="치즐0.7">[75]환율!$L$40</definedName>
    <definedName name="친구" localSheetId="9">BlankMacro1</definedName>
    <definedName name="친구">BlankMacro1</definedName>
    <definedName name="칠년" localSheetId="9">#REF!</definedName>
    <definedName name="칠년">#REF!</definedName>
    <definedName name="ㅋ">#REF!</definedName>
    <definedName name="커터_경">#REF!</definedName>
    <definedName name="커터_노">#REF!</definedName>
    <definedName name="커터_재">#REF!</definedName>
    <definedName name="코킹공">#REF!</definedName>
    <definedName name="콘40_180_8">#REF!</definedName>
    <definedName name="콘진동기3.5_경">#REF!</definedName>
    <definedName name="콘진동기3.5_재">#REF!</definedName>
    <definedName name="콘크리트_구입">#REF!</definedName>
    <definedName name="콘크리트_생산">#REF!</definedName>
    <definedName name="콘크리트_타설">#REF!</definedName>
    <definedName name="콘크리트공">'[53]개별직종노임단가(2002.5)'!$C$24</definedName>
    <definedName name="콘타설_철근_경">#REF!</definedName>
    <definedName name="콘타설_철근_노">#REF!</definedName>
    <definedName name="콘타설_철근_재">#REF!</definedName>
    <definedName name="콘타설_철근_합">#REF!</definedName>
    <definedName name="콤팩터_경">#REF!</definedName>
    <definedName name="콤팩터_노">#REF!</definedName>
    <definedName name="콤팩터_재">#REF!</definedName>
    <definedName name="크레인궤10_경">#REF!</definedName>
    <definedName name="크레인궤10_노">#REF!</definedName>
    <definedName name="크레인궤10_재">#REF!</definedName>
    <definedName name="크레인궤15_경">#REF!</definedName>
    <definedName name="크레인궤15_노">#REF!</definedName>
    <definedName name="크레인궤15_재">#REF!</definedName>
    <definedName name="크레인궤20_경">#REF!</definedName>
    <definedName name="크레인궤20_노">#REF!</definedName>
    <definedName name="크레인궤20_재">#REF!</definedName>
    <definedName name="크레인궤25_경">#REF!</definedName>
    <definedName name="크레인궤25_노">#REF!</definedName>
    <definedName name="크레인궤25_재">#REF!</definedName>
    <definedName name="크레인궤30_경">#REF!</definedName>
    <definedName name="크레인궤30_노">#REF!</definedName>
    <definedName name="크레인궤30_재">#REF!</definedName>
    <definedName name="크레인궤40_경">#REF!</definedName>
    <definedName name="크레인궤40_노">#REF!</definedName>
    <definedName name="크레인궤40_재">#REF!</definedName>
    <definedName name="크레인트럭10_경">#REF!</definedName>
    <definedName name="크레인트럭10_노">#REF!</definedName>
    <definedName name="크레인트럭10_재">#REF!</definedName>
    <definedName name="크레인트럭15_경">#REF!</definedName>
    <definedName name="크레인트럭15_노">#REF!</definedName>
    <definedName name="크레인트럭15_재">#REF!</definedName>
    <definedName name="크레인트럭20_경">#REF!</definedName>
    <definedName name="크레인트럭20_노">#REF!</definedName>
    <definedName name="크레인트럭20_재">#REF!</definedName>
    <definedName name="크레인트럭25_경">#REF!</definedName>
    <definedName name="크레인트럭25_노">#REF!</definedName>
    <definedName name="크레인트럭25_재">#REF!</definedName>
    <definedName name="크레인트럭30_경">#REF!</definedName>
    <definedName name="크레인트럭30_노">#REF!</definedName>
    <definedName name="크레인트럭30_재">#REF!</definedName>
    <definedName name="크레인트럭40_경">#REF!</definedName>
    <definedName name="크레인트럭40_노">#REF!</definedName>
    <definedName name="크레인트럭40_재">#REF!</definedName>
    <definedName name="크레인트럭50_경">#REF!</definedName>
    <definedName name="크레인트럭50_노">#REF!</definedName>
    <definedName name="크레인트럭50_재">#REF!</definedName>
    <definedName name="ㅌ">#REF!</definedName>
    <definedName name="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이어15_경">#REF!</definedName>
    <definedName name="타이어15_노">#REF!</definedName>
    <definedName name="타이어15_재">#REF!</definedName>
    <definedName name="타이어5_경">#REF!</definedName>
    <definedName name="타이어5_노">#REF!</definedName>
    <definedName name="타이어5_재">#REF!</definedName>
    <definedName name="타이어8_경">#REF!</definedName>
    <definedName name="타이어8_노">#REF!</definedName>
    <definedName name="타이어8_재">#REF!</definedName>
    <definedName name="타일공">#REF!</definedName>
    <definedName name="타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성고무받침">#REF!</definedName>
    <definedName name="탠덤10_경">#REF!</definedName>
    <definedName name="탠덤10_노">#REF!</definedName>
    <definedName name="탠덤10_재">#REF!</definedName>
    <definedName name="탠덤5_경">#REF!</definedName>
    <definedName name="탠덤5_노">#REF!</definedName>
    <definedName name="탠덤5_재">#REF!</definedName>
    <definedName name="탠덤8_경">#REF!</definedName>
    <definedName name="탠덤8_노">#REF!</definedName>
    <definedName name="탠덤8_재">#REF!</definedName>
    <definedName name="터널동발공">#REF!</definedName>
    <definedName name="터널연장">[68]정밀점검산출근거!#REF!</definedName>
    <definedName name="터널정기외업">#REF!</definedName>
    <definedName name="터널정기전체">#REF!</definedName>
    <definedName name="터파기">#REF!</definedName>
    <definedName name="터파기리핑">#REF!</definedName>
    <definedName name="터파기발파암">#REF!</definedName>
    <definedName name="터파기토사">#REF!</definedName>
    <definedName name="템플리트모듈1" localSheetId="9">BlankMacro1</definedName>
    <definedName name="템플리트모듈1">BlankMacro1</definedName>
    <definedName name="템플리트모듈2" localSheetId="9">BlankMacro1</definedName>
    <definedName name="템플리트모듈2">BlankMacro1</definedName>
    <definedName name="템플리트모듈3" localSheetId="9">BlankMacro1</definedName>
    <definedName name="템플리트모듈3">BlankMacro1</definedName>
    <definedName name="템플리트모듈4" localSheetId="9">BlankMacro1</definedName>
    <definedName name="템플리트모듈4">BlankMacro1</definedName>
    <definedName name="템플리트모듈5" localSheetId="9">BlankMacro1</definedName>
    <definedName name="템플리트모듈5">BlankMacro1</definedName>
    <definedName name="템플리트모듈6" localSheetId="9">BlankMacro1</definedName>
    <definedName name="템플리트모듈6">BlankMacro1</definedName>
    <definedName name="토공참조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통장2" localSheetId="9">BlankMacro1</definedName>
    <definedName name="통장2">BlankMacro1</definedName>
    <definedName name="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퇴직공제부금비">#REF!</definedName>
    <definedName name="투환경보전비">#REF!</definedName>
    <definedName name="트럭탑재형크레인5_경">#REF!</definedName>
    <definedName name="트럭탑재형크레인5_노">#REF!</definedName>
    <definedName name="트럭탑재형크레인5_재">#REF!</definedName>
    <definedName name="트레일러20_경">#REF!</definedName>
    <definedName name="트레일러20_노">#REF!</definedName>
    <definedName name="트레일러20_재">#REF!</definedName>
    <definedName name="트레일러20경비">[44]단가산출서!$N$21</definedName>
    <definedName name="트레일러20노무비">[44]단가산출서!$N$19</definedName>
    <definedName name="트레일러20재료비">[44]단가산출서!$N$20</definedName>
    <definedName name="트레일러30_경">#REF!</definedName>
    <definedName name="트레일러30_노">#REF!</definedName>
    <definedName name="트레일러30_재">#REF!</definedName>
    <definedName name="트레일러40_경">#REF!</definedName>
    <definedName name="트레일러40_노">#REF!</definedName>
    <definedName name="트레일러40_재">#REF!</definedName>
    <definedName name="트레일러60_경">#REF!</definedName>
    <definedName name="트레일러60_노">#REF!</definedName>
    <definedName name="트레일러60_재">#REF!</definedName>
    <definedName name="특" localSheetId="9">#REF!</definedName>
    <definedName name="특">#REF!</definedName>
    <definedName name="특고압케이블전공">#REF!</definedName>
    <definedName name="특급기술자">#REF!</definedName>
    <definedName name="특기">#REF!</definedName>
    <definedName name="특별인부">'[53]개별직종노임단가(2002.5)'!$C$73</definedName>
    <definedName name="특수비계공">#REF!</definedName>
    <definedName name="팁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판넬조립공">#REF!</definedName>
    <definedName name="편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방">'[44]단가산출서 (2)'!#REF!</definedName>
    <definedName name="평방곱">'[44]단가산출서 (2)'!#REF!</definedName>
    <definedName name="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설공">#REF!</definedName>
    <definedName name="포장">{"Book1","부대-(표지판,데리,가드).xls","부대-(낙,차,중분대).xls"}</definedName>
    <definedName name="포장공">'[53]개별직종노임단가(2002.5)'!$C$37</definedName>
    <definedName name="폴리머몰탈">#REF!</definedName>
    <definedName name="표선성읍">[42]총사업비현황!$P$103</definedName>
    <definedName name="표준레일">#REF!</definedName>
    <definedName name="표준안전관리비" localSheetId="9">#REF!</definedName>
    <definedName name="표준안전관리비">#REF!</definedName>
    <definedName name="품셈공종">[76]품셈TABLE!$C$2:$C$50</definedName>
    <definedName name="품셈단가">[76]품셈TABLE!$D$2:$D$50</definedName>
    <definedName name="풍덕천금곡">[42]총사업비현황!$P$19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니셔_경">#REF!</definedName>
    <definedName name="피니셔_노">#REF!</definedName>
    <definedName name="피니셔_재">#REF!</definedName>
    <definedName name="ㅎ314">#REF!</definedName>
    <definedName name="ㅎㄷ혿">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도급">#REF!</definedName>
    <definedName name="하부구조보수공경비">#REF!</definedName>
    <definedName name="하부구조보수공노무비">#REF!</definedName>
    <definedName name="하부구조보수공재료비">#REF!</definedName>
    <definedName name="하천관리" localSheetId="9">#REF!</definedName>
    <definedName name="하천관리">#REF!</definedName>
    <definedName name="하하">#REF!</definedName>
    <definedName name="하행터널" hidden="1">{#N/A,#N/A,TRUE,"대가1"}</definedName>
    <definedName name="학교">#REF!</definedName>
    <definedName name="학교2">#REF!</definedName>
    <definedName name="한림생림">[42]총사업비현황!$P$95</definedName>
    <definedName name="한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할석공">#REF!</definedName>
    <definedName name="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함석공">#REF!</definedName>
    <definedName name="함안가야">[42]총사업비현황!$P$96</definedName>
    <definedName name="합덕우강">[42]총사업비현황!$P$49</definedName>
    <definedName name="합판">'[44]단가산출서 (2)'!#REF!</definedName>
    <definedName name="합판거푸집1회_노">#REF!</definedName>
    <definedName name="합판거푸집1회_재">#REF!</definedName>
    <definedName name="합판거푸집1회_합">#REF!</definedName>
    <definedName name="합판거푸집3회_노">#REF!</definedName>
    <definedName name="합판거푸집3회_재">#REF!</definedName>
    <definedName name="합판거푸집3회_합">#REF!</definedName>
    <definedName name="합판거푸집6회_노">#REF!</definedName>
    <definedName name="합판거푸집6회_재">#REF!</definedName>
    <definedName name="합판거푸집6회_합">#REF!</definedName>
    <definedName name="항공사진고급">#REF!</definedName>
    <definedName name="항공사진중급">#REF!</definedName>
    <definedName name="항공사진초급">#REF!</definedName>
    <definedName name="항목2" localSheetId="9">#REF!</definedName>
    <definedName name="항목2">#REF!</definedName>
    <definedName name="항법사">#REF!</definedName>
    <definedName name="항타길이_경사">#REF!</definedName>
    <definedName name="항타길이_수직">#REF!</definedName>
    <definedName name="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도사">#REF!</definedName>
    <definedName name="형틀목공">'[53]개별직종노임단가(2002.5)'!$C$4</definedName>
    <definedName name="호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">#REF!</definedName>
    <definedName name="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서화북">[42]총사업비현황!$P$87</definedName>
    <definedName name="화약취급공">#REF!</definedName>
    <definedName name="화원삼포">[42]총사업비현황!$P$72</definedName>
    <definedName name="화ㅣ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황색상온형">#REF!</definedName>
    <definedName name="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휘발유">[43]환율!$G$35</definedName>
    <definedName name="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ㅏㅏ">'[56]토공(우물통,기타) '!$V$52:$AG$67</definedName>
    <definedName name="ㅐ55">#REF!</definedName>
    <definedName name="ㅓ8">#REF!</definedName>
    <definedName name="ㅓ89">[77]지주설치제원!#REF!</definedName>
    <definedName name="ㅓㅎㄹ">#REF!</definedName>
    <definedName name="ㅔ갸ㅜㅅ" localSheetId="2">#REF!</definedName>
    <definedName name="ㅔ갸ㅜㅅ">#REF!</definedName>
    <definedName name="ㅕ">#REF!</definedName>
    <definedName name="ㅗ">#REF!</definedName>
    <definedName name="ㅗ1">#REF!</definedName>
    <definedName name="ㅗ129">#REF!</definedName>
    <definedName name="ㅗ2">#REF!</definedName>
    <definedName name="ㅗ3">#REF!</definedName>
    <definedName name="ㅗ315">[78]신우!#REF!</definedName>
    <definedName name="ㅗ4">#REF!</definedName>
    <definedName name="ㅗ461">#REF!</definedName>
    <definedName name="ㅗ5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>'[56]토공(우물통,기타) '!$A$52:$K$66</definedName>
    <definedName name="ㅜ1">#REF!</definedName>
    <definedName name="ㅠ1">#REF!</definedName>
    <definedName name="ㅠ10">#REF!</definedName>
    <definedName name="ㅠ11">#REF!</definedName>
    <definedName name="ㅠ2">#REF!</definedName>
    <definedName name="ㅠ3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22">[77]지주설치제원!#REF!</definedName>
    <definedName name="ㅢ">{"Book1","부대-(표지판,데리,가드).xls","부대-(낙,차,중분대).xls"}</definedName>
    <definedName name="ㅣ">#REF!</definedName>
    <definedName name="ㅣㅣㅣㅣㅣㅣ">'[56]토공(우물통,기타) '!$M$8:$U$25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" i="7" l="1"/>
  <c r="G14" i="7"/>
  <c r="F14" i="7"/>
  <c r="E14" i="7"/>
  <c r="D14" i="7"/>
  <c r="J5" i="31" l="1"/>
  <c r="C8" i="22" s="1"/>
  <c r="K8" i="22" a="1"/>
  <c r="K8" i="22" s="1"/>
  <c r="E8" i="22" s="1"/>
  <c r="F8" i="22"/>
  <c r="I5" i="31" l="1"/>
  <c r="C7" i="22" s="1"/>
  <c r="H5" i="31"/>
  <c r="N15" i="32" l="1"/>
  <c r="B16" i="16" l="1"/>
  <c r="B15" i="16"/>
  <c r="B14" i="16"/>
  <c r="B13" i="16"/>
  <c r="B12" i="16"/>
  <c r="B11" i="16"/>
  <c r="B10" i="16"/>
  <c r="B9" i="16"/>
  <c r="B3" i="16"/>
  <c r="J8" i="34" l="1"/>
  <c r="F8" i="34" s="1"/>
  <c r="E8" i="34"/>
  <c r="M13" i="32" l="1"/>
  <c r="M12" i="32"/>
  <c r="M15" i="32"/>
  <c r="H9" i="34" l="1"/>
  <c r="E9" i="34"/>
  <c r="E7" i="34"/>
  <c r="H6" i="34" l="1"/>
  <c r="G9" i="22" s="1"/>
  <c r="H9" i="22" s="1"/>
  <c r="F9" i="34"/>
  <c r="J7" i="34"/>
  <c r="L10" i="34" s="1"/>
  <c r="J6" i="34" l="1"/>
  <c r="I9" i="22" s="1"/>
  <c r="F7" i="34"/>
  <c r="L6" i="34"/>
  <c r="K9" i="22" s="1"/>
  <c r="L9" i="22" s="1"/>
  <c r="F10" i="34"/>
  <c r="J9" i="22" l="1"/>
  <c r="E9" i="22"/>
  <c r="F6" i="34"/>
  <c r="J6" i="22" l="1"/>
  <c r="F9" i="22"/>
  <c r="B53" i="7" l="1"/>
  <c r="B54" i="7"/>
  <c r="E54" i="7"/>
  <c r="L23" i="32" l="1"/>
  <c r="L22" i="32"/>
  <c r="L21" i="32"/>
  <c r="F21" i="32"/>
  <c r="F22" i="32" s="1"/>
  <c r="O24" i="32"/>
  <c r="N14" i="32"/>
  <c r="O23" i="32" s="1"/>
  <c r="N13" i="32"/>
  <c r="O22" i="32" s="1"/>
  <c r="N12" i="32"/>
  <c r="O21" i="32" s="1"/>
  <c r="F23" i="32" l="1"/>
  <c r="G22" i="32"/>
  <c r="G21" i="32"/>
  <c r="C14" i="7"/>
  <c r="L15" i="7"/>
  <c r="I5" i="32"/>
  <c r="K24" i="32" s="1"/>
  <c r="I4" i="32"/>
  <c r="M21" i="32" s="1"/>
  <c r="M22" i="32" s="1"/>
  <c r="M23" i="32" s="1"/>
  <c r="I3" i="32"/>
  <c r="A5" i="26"/>
  <c r="A2" i="22"/>
  <c r="A1" i="7"/>
  <c r="B15" i="22"/>
  <c r="E65" i="7"/>
  <c r="E44" i="7"/>
  <c r="N6" i="7"/>
  <c r="B65" i="7" s="1"/>
  <c r="E60" i="7"/>
  <c r="B61" i="7" s="1"/>
  <c r="B64" i="7"/>
  <c r="E64" i="7"/>
  <c r="D61" i="7"/>
  <c r="D65" i="7" s="1"/>
  <c r="D64" i="7"/>
  <c r="D63" i="7"/>
  <c r="D60" i="7"/>
  <c r="E49" i="7"/>
  <c r="B50" i="7" s="1"/>
  <c r="B52" i="7" s="1"/>
  <c r="E52" i="7" s="1"/>
  <c r="E53" i="7"/>
  <c r="D50" i="7"/>
  <c r="D54" i="7" s="1"/>
  <c r="D52" i="7"/>
  <c r="D53" i="7" s="1"/>
  <c r="D49" i="7"/>
  <c r="E39" i="7"/>
  <c r="B40" i="7" s="1"/>
  <c r="B43" i="7"/>
  <c r="E43" i="7" s="1"/>
  <c r="D40" i="7"/>
  <c r="D44" i="7" s="1"/>
  <c r="B44" i="7"/>
  <c r="D42" i="7"/>
  <c r="D43" i="7" s="1"/>
  <c r="D39" i="7"/>
  <c r="E61" i="7" l="1"/>
  <c r="B63" i="7"/>
  <c r="E63" i="7" s="1"/>
  <c r="E40" i="7"/>
  <c r="B42" i="7"/>
  <c r="E42" i="7" s="1"/>
  <c r="K23" i="32"/>
  <c r="K22" i="32"/>
  <c r="K21" i="32"/>
  <c r="E50" i="7"/>
  <c r="E55" i="7" s="1"/>
  <c r="G12" i="22" s="1"/>
  <c r="H12" i="22" s="1"/>
  <c r="F12" i="22" s="1"/>
  <c r="H21" i="32"/>
  <c r="J21" i="32" s="1"/>
  <c r="H22" i="32"/>
  <c r="J22" i="32" s="1"/>
  <c r="F24" i="32"/>
  <c r="G24" i="32" s="1"/>
  <c r="G23" i="32"/>
  <c r="E45" i="7" l="1"/>
  <c r="G11" i="22" s="1"/>
  <c r="H11" i="22" s="1"/>
  <c r="F11" i="22" s="1"/>
  <c r="E66" i="7"/>
  <c r="G13" i="22" s="1"/>
  <c r="H13" i="22" s="1"/>
  <c r="F13" i="22" s="1"/>
  <c r="N21" i="32"/>
  <c r="P21" i="32" s="1"/>
  <c r="D27" i="32" s="1"/>
  <c r="I27" i="32" s="1"/>
  <c r="K7" i="22" s="1"/>
  <c r="E7" i="22" s="1"/>
  <c r="N22" i="32"/>
  <c r="P22" i="32" s="1"/>
  <c r="D28" i="32" s="1"/>
  <c r="I28" i="32" s="1"/>
  <c r="H14" i="7"/>
  <c r="J5" i="22" s="1"/>
  <c r="H24" i="32"/>
  <c r="J24" i="32" s="1"/>
  <c r="N24" i="32" s="1"/>
  <c r="P24" i="32" s="1"/>
  <c r="H23" i="32"/>
  <c r="J23" i="32" s="1"/>
  <c r="N23" i="32" s="1"/>
  <c r="P23" i="32" s="1"/>
  <c r="D29" i="32" s="1"/>
  <c r="I29" i="32" s="1"/>
  <c r="H10" i="22" l="1"/>
  <c r="L12" i="7"/>
  <c r="J14" i="22"/>
  <c r="G10" i="22"/>
  <c r="D30" i="32"/>
  <c r="I30" i="32" s="1"/>
  <c r="H6" i="22" l="1"/>
  <c r="H14" i="22" s="1"/>
  <c r="F10" i="22"/>
  <c r="F5" i="22"/>
  <c r="L7" i="22" l="1"/>
  <c r="F7" i="22" l="1"/>
  <c r="F6" i="22" s="1"/>
  <c r="L6" i="22"/>
  <c r="L14" i="22" s="1"/>
  <c r="O14" i="22" s="1"/>
  <c r="F14" i="22" l="1"/>
  <c r="F15" i="22" l="1"/>
  <c r="F16" i="22" s="1"/>
  <c r="J13" i="30" s="1"/>
  <c r="J11" i="30" l="1"/>
  <c r="F17" i="22"/>
  <c r="J9" i="30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<sst xmlns="http://schemas.openxmlformats.org/spreadsheetml/2006/main" count="590" uniqueCount="428">
  <si>
    <t xml:space="preserve">공     종 </t>
  </si>
  <si>
    <t xml:space="preserve">단  가 </t>
  </si>
  <si>
    <t>금  액</t>
  </si>
  <si>
    <t>단  가</t>
  </si>
  <si>
    <t>규  격</t>
  </si>
  <si>
    <t>비 고</t>
  </si>
  <si>
    <t>비  고</t>
    <phoneticPr fontId="7" type="noConversion"/>
  </si>
  <si>
    <t>수량</t>
    <phoneticPr fontId="6" type="noConversion"/>
  </si>
  <si>
    <t>단위</t>
    <phoneticPr fontId="6" type="noConversion"/>
  </si>
  <si>
    <t xml:space="preserve">      - 규    격 : 국배판(10절)</t>
    <phoneticPr fontId="6" type="noConversion"/>
  </si>
  <si>
    <t xml:space="preserve">      - 지    질 : 백상지</t>
    <phoneticPr fontId="6" type="noConversion"/>
  </si>
  <si>
    <t xml:space="preserve">      - 글자크기 : 10포인트</t>
    <phoneticPr fontId="6" type="noConversion"/>
  </si>
  <si>
    <t xml:space="preserve">   ② 산출내역</t>
    <phoneticPr fontId="6" type="noConversion"/>
  </si>
  <si>
    <t xml:space="preserve"> </t>
    <phoneticPr fontId="6" type="noConversion"/>
  </si>
  <si>
    <t xml:space="preserve">  ※ 별표 1에 의한 업무별 요율을 직선비례식에 의하여 산출</t>
    <phoneticPr fontId="7" type="noConversion"/>
  </si>
  <si>
    <t>　　■ 설계비용 산출</t>
    <phoneticPr fontId="7" type="noConversion"/>
  </si>
  <si>
    <t>공급가액(x)</t>
    <phoneticPr fontId="7" type="noConversion"/>
  </si>
  <si>
    <t>큰금액(x1)</t>
    <phoneticPr fontId="7" type="noConversion"/>
  </si>
  <si>
    <t>작은금액(x2)</t>
    <phoneticPr fontId="7" type="noConversion"/>
  </si>
  <si>
    <t>작은금액요율(y1)</t>
    <phoneticPr fontId="7" type="noConversion"/>
  </si>
  <si>
    <t>큰금액요율(y2)</t>
    <phoneticPr fontId="7" type="noConversion"/>
  </si>
  <si>
    <t>당해공사비율(y)</t>
    <phoneticPr fontId="7" type="noConversion"/>
  </si>
  <si>
    <t>설계비용</t>
    <phoneticPr fontId="7" type="noConversion"/>
  </si>
  <si>
    <t>x1 - x2</t>
    <phoneticPr fontId="7" type="noConversion"/>
  </si>
  <si>
    <t>(x - x2) (y1 - y2)</t>
    <phoneticPr fontId="7" type="noConversion"/>
  </si>
  <si>
    <t xml:space="preserve">당해공사비율(y)  =  y1 -  </t>
    <phoneticPr fontId="7" type="noConversion"/>
  </si>
  <si>
    <t xml:space="preserve"> </t>
    <phoneticPr fontId="14" type="noConversion"/>
  </si>
  <si>
    <t>기본설계</t>
    <phoneticPr fontId="15" type="noConversion"/>
  </si>
  <si>
    <t>실시설계</t>
    <phoneticPr fontId="15" type="noConversion"/>
  </si>
  <si>
    <t>공사감리</t>
    <phoneticPr fontId="15" type="noConversion"/>
  </si>
  <si>
    <t>공사종류선택</t>
    <phoneticPr fontId="15" type="noConversion"/>
  </si>
  <si>
    <t>식</t>
    <phoneticPr fontId="6" type="noConversion"/>
  </si>
  <si>
    <t>2. 추가조사비</t>
    <phoneticPr fontId="6" type="noConversion"/>
  </si>
  <si>
    <t xml:space="preserve"> </t>
    <phoneticPr fontId="6" type="noConversion"/>
  </si>
  <si>
    <t xml:space="preserve"> </t>
    <phoneticPr fontId="7" type="noConversion"/>
  </si>
  <si>
    <t xml:space="preserve"> </t>
    <phoneticPr fontId="7" type="noConversion"/>
  </si>
  <si>
    <t xml:space="preserve"> 1. 실시설계비용 산출(엔지니어링 사업대가기준 제12조 적용)</t>
    <phoneticPr fontId="7" type="noConversion"/>
  </si>
  <si>
    <t>적용</t>
    <phoneticPr fontId="15" type="noConversion"/>
  </si>
  <si>
    <t>비고</t>
    <phoneticPr fontId="15" type="noConversion"/>
  </si>
  <si>
    <t>10억원까지</t>
    <phoneticPr fontId="15" type="noConversion"/>
  </si>
  <si>
    <t>20억원까지</t>
    <phoneticPr fontId="15" type="noConversion"/>
  </si>
  <si>
    <t>30억원까지</t>
    <phoneticPr fontId="15" type="noConversion"/>
  </si>
  <si>
    <t>50억원까지</t>
    <phoneticPr fontId="15" type="noConversion"/>
  </si>
  <si>
    <t>100억원까지</t>
    <phoneticPr fontId="15" type="noConversion"/>
  </si>
  <si>
    <t>200억원까지</t>
    <phoneticPr fontId="15" type="noConversion"/>
  </si>
  <si>
    <t>300억원까지</t>
    <phoneticPr fontId="15" type="noConversion"/>
  </si>
  <si>
    <t>500억원까지</t>
    <phoneticPr fontId="15" type="noConversion"/>
  </si>
  <si>
    <t xml:space="preserve"> 공 사 비(원)</t>
    <phoneticPr fontId="15" type="noConversion"/>
  </si>
  <si>
    <t xml:space="preserve">요 율(%)  </t>
    <phoneticPr fontId="15" type="noConversion"/>
  </si>
  <si>
    <t>일</t>
    <phoneticPr fontId="6" type="noConversion"/>
  </si>
  <si>
    <t>원/일</t>
  </si>
  <si>
    <t>부가가치세</t>
    <phoneticPr fontId="6" type="noConversion"/>
  </si>
  <si>
    <t>%</t>
    <phoneticPr fontId="6" type="noConversion"/>
  </si>
  <si>
    <t>총 계</t>
    <phoneticPr fontId="8" type="noConversion"/>
  </si>
  <si>
    <t>재료비</t>
    <phoneticPr fontId="8" type="noConversion"/>
  </si>
  <si>
    <t>노무비</t>
    <phoneticPr fontId="8" type="noConversion"/>
  </si>
  <si>
    <t>1. 실시설계비</t>
    <phoneticPr fontId="6" type="noConversion"/>
  </si>
  <si>
    <t>식</t>
    <phoneticPr fontId="8" type="noConversion"/>
  </si>
  <si>
    <t>예 정 공 정 표</t>
  </si>
  <si>
    <t xml:space="preserve">                          공기
 공정</t>
  </si>
  <si>
    <t>비고</t>
  </si>
  <si>
    <t xml:space="preserve"> </t>
  </si>
  <si>
    <t>3. 손해배상보험료</t>
    <phoneticPr fontId="8" type="noConversion"/>
  </si>
  <si>
    <t>손해배상보험 공제요율</t>
    <phoneticPr fontId="14" type="noConversion"/>
  </si>
  <si>
    <t>경기도 건설본부</t>
    <phoneticPr fontId="6" type="noConversion"/>
  </si>
  <si>
    <t>-  간      지 :</t>
    <phoneticPr fontId="7" type="noConversion"/>
  </si>
  <si>
    <t>-  제      본 :</t>
    <phoneticPr fontId="7" type="noConversion"/>
  </si>
  <si>
    <t>소      계  :</t>
    <phoneticPr fontId="7" type="noConversion"/>
  </si>
  <si>
    <t xml:space="preserve"> </t>
    <phoneticPr fontId="8" type="noConversion"/>
  </si>
  <si>
    <t xml:space="preserve">   (1) 인쇄비</t>
    <phoneticPr fontId="7" type="noConversion"/>
  </si>
  <si>
    <t xml:space="preserve">    ① 보 고 서</t>
    <phoneticPr fontId="6" type="noConversion"/>
  </si>
  <si>
    <t xml:space="preserve">      - 면    수 : 본문면수 50면, 표지 5부, 간지 5매/부</t>
    <phoneticPr fontId="6" type="noConversion"/>
  </si>
  <si>
    <t xml:space="preserve">    ② 내 역 서</t>
    <phoneticPr fontId="6" type="noConversion"/>
  </si>
  <si>
    <t xml:space="preserve">      - 면    수 : 본문면수 200면, 표지 10부, 간지 10매/부</t>
    <phoneticPr fontId="6" type="noConversion"/>
  </si>
  <si>
    <t xml:space="preserve">    ③ 도   면</t>
    <phoneticPr fontId="6" type="noConversion"/>
  </si>
  <si>
    <t xml:space="preserve">      - 규    격 : 국배판(5절)</t>
    <phoneticPr fontId="6" type="noConversion"/>
  </si>
  <si>
    <t xml:space="preserve">      - 면    수 : 본문면수 50면, 표지 5부, 간지 10매/부</t>
    <phoneticPr fontId="6" type="noConversion"/>
  </si>
  <si>
    <t xml:space="preserve">          a. 보고서</t>
    <phoneticPr fontId="7" type="noConversion"/>
  </si>
  <si>
    <t>- 본문인쇄 :</t>
    <phoneticPr fontId="7" type="noConversion"/>
  </si>
  <si>
    <t>(경인쇄 기준요금 - 조판생략감액) ÷ 50면</t>
    <phoneticPr fontId="7" type="noConversion"/>
  </si>
  <si>
    <t>( 12,150 - 5,150 )</t>
    <phoneticPr fontId="7" type="noConversion"/>
  </si>
  <si>
    <t>-  표      지 :</t>
    <phoneticPr fontId="7" type="noConversion"/>
  </si>
  <si>
    <t xml:space="preserve"> 10절  책자  5매 가격</t>
    <phoneticPr fontId="7" type="noConversion"/>
  </si>
  <si>
    <t>(경인쇄 기준요금 - 조판생략감액) ÷ 50면×2</t>
    <phoneticPr fontId="7" type="noConversion"/>
  </si>
  <si>
    <t xml:space="preserve">  5절  책자  5매 가격</t>
    <phoneticPr fontId="7" type="noConversion"/>
  </si>
  <si>
    <t>인쇄비용</t>
    <phoneticPr fontId="7" type="noConversion"/>
  </si>
  <si>
    <t>단위매수</t>
    <phoneticPr fontId="7" type="noConversion"/>
  </si>
  <si>
    <t>인쇄매수</t>
    <phoneticPr fontId="7" type="noConversion"/>
  </si>
  <si>
    <t>간지가격</t>
    <phoneticPr fontId="7" type="noConversion"/>
  </si>
  <si>
    <t>제본가격</t>
    <phoneticPr fontId="7" type="noConversion"/>
  </si>
  <si>
    <t>식</t>
    <phoneticPr fontId="8" type="noConversion"/>
  </si>
  <si>
    <t>부</t>
    <phoneticPr fontId="8" type="noConversion"/>
  </si>
  <si>
    <t xml:space="preserve">   (2)  점검장비</t>
    <phoneticPr fontId="7" type="noConversion"/>
  </si>
  <si>
    <t xml:space="preserve">      ① 교량점검차</t>
    <phoneticPr fontId="6" type="noConversion"/>
  </si>
  <si>
    <t xml:space="preserve">           - 형      식  :  트럭 탑재형 크레인 (3ton)</t>
    <phoneticPr fontId="7" type="noConversion"/>
  </si>
  <si>
    <t xml:space="preserve">           - 운전경비 : </t>
    <phoneticPr fontId="7" type="noConversion"/>
  </si>
  <si>
    <t xml:space="preserve">           - 점검차 소요 기준</t>
    <phoneticPr fontId="7" type="noConversion"/>
  </si>
  <si>
    <t xml:space="preserve">              · 1, 2종 시설물로 과업 공정상 필요 시설물</t>
    <phoneticPr fontId="7" type="noConversion"/>
  </si>
  <si>
    <t xml:space="preserve">              · 기타 시설물중 교고가 높아(5m 이상) 육안 식별이 어려운 시설물( 공정상 필요한 경우)</t>
    <phoneticPr fontId="7" type="noConversion"/>
  </si>
  <si>
    <t xml:space="preserve">            ※ 시설물 연장 : 공급가액 산출내역 참조</t>
    <phoneticPr fontId="7" type="noConversion"/>
  </si>
  <si>
    <t>인쇄비 2010년 1월 거래가격</t>
    <phoneticPr fontId="7" type="noConversion"/>
  </si>
  <si>
    <t xml:space="preserve">   - 엔지니어링 사업대가의 실시설계 요율을 적용</t>
    <phoneticPr fontId="7" type="noConversion"/>
  </si>
  <si>
    <t xml:space="preserve">   - 대가기준은 공사비요율에 의한 방식을 적용</t>
    <phoneticPr fontId="7" type="noConversion"/>
  </si>
  <si>
    <t>시  설  명</t>
    <phoneticPr fontId="7" type="noConversion"/>
  </si>
  <si>
    <t>공급가액</t>
    <phoneticPr fontId="6" type="noConversion"/>
  </si>
  <si>
    <t xml:space="preserve"> 3. 손해배상보험료 </t>
    <phoneticPr fontId="7" type="noConversion"/>
  </si>
  <si>
    <t xml:space="preserve">   (1) 교  량 : </t>
    <phoneticPr fontId="7" type="noConversion"/>
  </si>
  <si>
    <t>(개략사업비 * 요율)</t>
    <phoneticPr fontId="7" type="noConversion"/>
  </si>
  <si>
    <t>도급예정액</t>
    <phoneticPr fontId="8" type="noConversion"/>
  </si>
  <si>
    <t xml:space="preserve"> </t>
    <phoneticPr fontId="7" type="noConversion"/>
  </si>
  <si>
    <t xml:space="preserve"> 2. 추가업무비용(엔지니어링 사업대가기준 제17조 적용)</t>
    <phoneticPr fontId="7" type="noConversion"/>
  </si>
  <si>
    <t>과장</t>
  </si>
  <si>
    <t>팀장</t>
  </si>
  <si>
    <t>설계자</t>
  </si>
  <si>
    <t>심사자</t>
    <phoneticPr fontId="8" type="noConversion"/>
  </si>
  <si>
    <t>총 용 역 금 액</t>
    <phoneticPr fontId="8" type="noConversion"/>
  </si>
  <si>
    <t>1. 공 급 가 액</t>
    <phoneticPr fontId="8" type="noConversion"/>
  </si>
  <si>
    <t>2. 부가가치세</t>
    <phoneticPr fontId="8" type="noConversion"/>
  </si>
  <si>
    <t>설    계    예    산    서</t>
    <phoneticPr fontId="6" type="noConversion"/>
  </si>
  <si>
    <t>연번</t>
  </si>
  <si>
    <t>시설물명</t>
  </si>
  <si>
    <t>위치</t>
  </si>
  <si>
    <t>개략공사비</t>
  </si>
  <si>
    <t>도로구조물 보수보강공사</t>
    <phoneticPr fontId="7" type="noConversion"/>
  </si>
  <si>
    <t>건설기계운전사 :</t>
    <phoneticPr fontId="14" type="noConversion"/>
  </si>
  <si>
    <t>원/일</t>
    <phoneticPr fontId="14" type="noConversion"/>
  </si>
  <si>
    <t>1/8 * 16/12 * 25/20 =</t>
    <phoneticPr fontId="14" type="noConversion"/>
  </si>
  <si>
    <t>원/시간</t>
    <phoneticPr fontId="14" type="noConversion"/>
  </si>
  <si>
    <t>화물차 운전사  :</t>
    <phoneticPr fontId="14" type="noConversion"/>
  </si>
  <si>
    <t>원/일</t>
    <phoneticPr fontId="14" type="noConversion"/>
  </si>
  <si>
    <t>1/8 * 16/12 * 25/20 =</t>
    <phoneticPr fontId="14" type="noConversion"/>
  </si>
  <si>
    <t>원/시간</t>
    <phoneticPr fontId="14" type="noConversion"/>
  </si>
  <si>
    <t>○ 경유 1ℓ당</t>
    <phoneticPr fontId="6" type="noConversion"/>
  </si>
  <si>
    <t xml:space="preserve">  원/ℓ (부가가치세 별도)</t>
    <phoneticPr fontId="14" type="noConversion"/>
  </si>
  <si>
    <t>2) 운전경비내역</t>
    <phoneticPr fontId="6" type="noConversion"/>
  </si>
  <si>
    <t>3) 운전경비내역(일당)</t>
    <phoneticPr fontId="6" type="noConversion"/>
  </si>
  <si>
    <t>점검차량 운전경비 산출내역</t>
    <phoneticPr fontId="14" type="noConversion"/>
  </si>
  <si>
    <t>(천단위절사)</t>
    <phoneticPr fontId="8" type="noConversion"/>
  </si>
  <si>
    <t>엔지니어링 공제조합 2017년 적용(산업통상자원부 고시 제2017-067(2017.05.15)호)</t>
    <phoneticPr fontId="8" type="noConversion"/>
  </si>
  <si>
    <t>점검차</t>
    <phoneticPr fontId="8" type="noConversion"/>
  </si>
  <si>
    <t>경비</t>
    <phoneticPr fontId="8" type="noConversion"/>
  </si>
  <si>
    <t>건설기계조장   :</t>
    <phoneticPr fontId="14" type="noConversion"/>
  </si>
  <si>
    <t>1) 손료내역</t>
    <phoneticPr fontId="6" type="noConversion"/>
  </si>
  <si>
    <t>장비명</t>
    <phoneticPr fontId="14" type="noConversion"/>
  </si>
  <si>
    <t>가격(천원)</t>
    <phoneticPr fontId="14" type="noConversion"/>
  </si>
  <si>
    <t>내용시간</t>
    <phoneticPr fontId="14" type="noConversion"/>
  </si>
  <si>
    <t>상각비율</t>
    <phoneticPr fontId="14" type="noConversion"/>
  </si>
  <si>
    <t>관리비율</t>
    <phoneticPr fontId="14" type="noConversion"/>
  </si>
  <si>
    <t>연간표준
가동시간</t>
    <phoneticPr fontId="14" type="noConversion"/>
  </si>
  <si>
    <t>정비비율</t>
    <phoneticPr fontId="14" type="noConversion"/>
  </si>
  <si>
    <t>시간당</t>
    <phoneticPr fontId="14" type="noConversion"/>
  </si>
  <si>
    <t>시산당손료(원)</t>
    <phoneticPr fontId="14" type="noConversion"/>
  </si>
  <si>
    <t>비   고</t>
    <phoneticPr fontId="14" type="noConversion"/>
  </si>
  <si>
    <t>상각비계수</t>
    <phoneticPr fontId="14" type="noConversion"/>
  </si>
  <si>
    <t>정비비계수</t>
    <phoneticPr fontId="14" type="noConversion"/>
  </si>
  <si>
    <t>관리비계수</t>
    <phoneticPr fontId="14" type="noConversion"/>
  </si>
  <si>
    <t>계</t>
    <phoneticPr fontId="14" type="noConversion"/>
  </si>
  <si>
    <t>교량점검차
(굴절차 22m)</t>
    <phoneticPr fontId="14" type="noConversion"/>
  </si>
  <si>
    <t>트럭크레인(22m)</t>
    <phoneticPr fontId="14" type="noConversion"/>
  </si>
  <si>
    <t>교량점검차
(굴절차 15m)</t>
    <phoneticPr fontId="14" type="noConversion"/>
  </si>
  <si>
    <t>트럭크레인(15m)</t>
    <phoneticPr fontId="14" type="noConversion"/>
  </si>
  <si>
    <t>교량점검차
(다굴절차)</t>
    <phoneticPr fontId="14" type="noConversion"/>
  </si>
  <si>
    <t>트럭크레인
(Basket형)</t>
    <phoneticPr fontId="14" type="noConversion"/>
  </si>
  <si>
    <t>교량점검차
(고소차 5톤)</t>
    <phoneticPr fontId="14" type="noConversion"/>
  </si>
  <si>
    <t>5ton</t>
    <phoneticPr fontId="14" type="noConversion"/>
  </si>
  <si>
    <t>규격</t>
    <phoneticPr fontId="14" type="noConversion"/>
  </si>
  <si>
    <t>운전경비</t>
    <phoneticPr fontId="14" type="noConversion"/>
  </si>
  <si>
    <t>인건비</t>
    <phoneticPr fontId="14" type="noConversion"/>
  </si>
  <si>
    <t>소계</t>
    <phoneticPr fontId="14" type="noConversion"/>
  </si>
  <si>
    <t>시간당
손료</t>
    <phoneticPr fontId="14" type="noConversion"/>
  </si>
  <si>
    <t>합계
(시간당)</t>
    <phoneticPr fontId="14" type="noConversion"/>
  </si>
  <si>
    <t>주연료(경유ℓ )</t>
    <phoneticPr fontId="14" type="noConversion"/>
  </si>
  <si>
    <t>잡품</t>
    <phoneticPr fontId="14" type="noConversion"/>
  </si>
  <si>
    <t>주연료의
(%)</t>
    <phoneticPr fontId="14" type="noConversion"/>
  </si>
  <si>
    <t>조정원
(기사)</t>
    <phoneticPr fontId="14" type="noConversion"/>
  </si>
  <si>
    <t>조수</t>
    <phoneticPr fontId="14" type="noConversion"/>
  </si>
  <si>
    <t>조장</t>
    <phoneticPr fontId="14" type="noConversion"/>
  </si>
  <si>
    <t>수량</t>
    <phoneticPr fontId="14" type="noConversion"/>
  </si>
  <si>
    <t>단가</t>
    <phoneticPr fontId="14" type="noConversion"/>
  </si>
  <si>
    <t>금액</t>
    <phoneticPr fontId="14" type="noConversion"/>
  </si>
  <si>
    <t>교량점검차</t>
    <phoneticPr fontId="14" type="noConversion"/>
  </si>
  <si>
    <t>(굴절차 22m)</t>
    <phoneticPr fontId="14" type="noConversion"/>
  </si>
  <si>
    <t>(38%)</t>
    <phoneticPr fontId="14" type="noConversion"/>
  </si>
  <si>
    <t>(굴절차 15m)</t>
    <phoneticPr fontId="14" type="noConversion"/>
  </si>
  <si>
    <t>(다굴절차)</t>
    <phoneticPr fontId="14" type="noConversion"/>
  </si>
  <si>
    <t>(고소차 5톤)</t>
    <phoneticPr fontId="14" type="noConversion"/>
  </si>
  <si>
    <t>(35%)</t>
    <phoneticPr fontId="14" type="noConversion"/>
  </si>
  <si>
    <t>교량점검차(굴절차 22m)  :</t>
    <phoneticPr fontId="14" type="noConversion"/>
  </si>
  <si>
    <t>X</t>
    <phoneticPr fontId="14" type="noConversion"/>
  </si>
  <si>
    <t>8</t>
    <phoneticPr fontId="14" type="noConversion"/>
  </si>
  <si>
    <t>시간/일</t>
    <phoneticPr fontId="14" type="noConversion"/>
  </si>
  <si>
    <t>=</t>
    <phoneticPr fontId="14" type="noConversion"/>
  </si>
  <si>
    <t>원/일</t>
    <phoneticPr fontId="14" type="noConversion"/>
  </si>
  <si>
    <t>교량점검차(굴절차 15m)  :</t>
    <phoneticPr fontId="14" type="noConversion"/>
  </si>
  <si>
    <t>교량점검차(다굴절차)     :</t>
    <phoneticPr fontId="14" type="noConversion"/>
  </si>
  <si>
    <t>교량점검차(고소차 5톤)  :</t>
    <phoneticPr fontId="14" type="noConversion"/>
  </si>
  <si>
    <t>시설물별 개략사업비</t>
    <phoneticPr fontId="8" type="noConversion"/>
  </si>
  <si>
    <t>2. 안전점검 자료  분석</t>
    <phoneticPr fontId="8" type="noConversion"/>
  </si>
  <si>
    <t xml:space="preserve"> 3. 대상구조물 현장조사</t>
    <phoneticPr fontId="3" type="noConversion"/>
  </si>
  <si>
    <t xml:space="preserve"> 4. 실시설계 수량 산정</t>
    <phoneticPr fontId="3" type="noConversion"/>
  </si>
  <si>
    <t>5. 공법심의 및 계약심사</t>
    <phoneticPr fontId="8" type="noConversion"/>
  </si>
  <si>
    <t xml:space="preserve">          a. 내역서</t>
    <phoneticPr fontId="7" type="noConversion"/>
  </si>
  <si>
    <t xml:space="preserve">          b. 도면</t>
    <phoneticPr fontId="7" type="noConversion"/>
  </si>
  <si>
    <t xml:space="preserve">  라. 추가조사비 산출 근거</t>
    <phoneticPr fontId="14" type="noConversion"/>
  </si>
  <si>
    <t>■ 일 위 대 가 표</t>
    <phoneticPr fontId="14" type="noConversion"/>
  </si>
  <si>
    <t>공  종</t>
    <phoneticPr fontId="14" type="noConversion"/>
  </si>
  <si>
    <t>규  격</t>
    <phoneticPr fontId="14" type="noConversion"/>
  </si>
  <si>
    <t>수  량</t>
    <phoneticPr fontId="14" type="noConversion"/>
  </si>
  <si>
    <t>단 위</t>
    <phoneticPr fontId="14" type="noConversion"/>
  </si>
  <si>
    <t>합        계</t>
    <phoneticPr fontId="14" type="noConversion"/>
  </si>
  <si>
    <t>재 료 비</t>
    <phoneticPr fontId="118" type="noConversion"/>
  </si>
  <si>
    <t>노 무 비</t>
    <phoneticPr fontId="14" type="noConversion"/>
  </si>
  <si>
    <t>경      비</t>
    <phoneticPr fontId="14" type="noConversion"/>
  </si>
  <si>
    <t>비 고</t>
    <phoneticPr fontId="14" type="noConversion"/>
  </si>
  <si>
    <t>단가</t>
    <phoneticPr fontId="14" type="noConversion"/>
  </si>
  <si>
    <t>금액</t>
    <phoneticPr fontId="14" type="noConversion"/>
  </si>
  <si>
    <t>단가</t>
    <phoneticPr fontId="14" type="noConversion"/>
  </si>
  <si>
    <t>금액</t>
    <phoneticPr fontId="14" type="noConversion"/>
  </si>
  <si>
    <t>개</t>
  </si>
  <si>
    <t>개소</t>
    <phoneticPr fontId="14" type="noConversion"/>
  </si>
  <si>
    <t xml:space="preserve">  착 암 공</t>
  </si>
  <si>
    <t>인</t>
  </si>
  <si>
    <t xml:space="preserve">  공 구 손 료</t>
  </si>
  <si>
    <t>식</t>
  </si>
  <si>
    <t>개</t>
    <phoneticPr fontId="8" type="noConversion"/>
  </si>
  <si>
    <t>6. 보고서 및 도면작성</t>
    <phoneticPr fontId="8" type="noConversion"/>
  </si>
  <si>
    <t>엔지니어링 공제조합</t>
    <phoneticPr fontId="6" type="noConversion"/>
  </si>
  <si>
    <t xml:space="preserve">    a. 보고서</t>
    <phoneticPr fontId="8" type="noConversion"/>
  </si>
  <si>
    <t>부</t>
    <phoneticPr fontId="8" type="noConversion"/>
  </si>
  <si>
    <t xml:space="preserve">    b. 설계서</t>
    <phoneticPr fontId="8" type="noConversion"/>
  </si>
  <si>
    <t xml:space="preserve">    c. 설계도면</t>
    <phoneticPr fontId="8" type="noConversion"/>
  </si>
  <si>
    <t xml:space="preserve">              · 작업속도는 400m/일 ( 시설물안전관리기술공단 안전점검 적용 기준 )</t>
    <phoneticPr fontId="7" type="noConversion"/>
  </si>
  <si>
    <t xml:space="preserve"> 나)코어채취 </t>
    <phoneticPr fontId="8" type="noConversion"/>
  </si>
  <si>
    <t xml:space="preserve"> 다)인쇄비</t>
    <phoneticPr fontId="6" type="noConversion"/>
  </si>
  <si>
    <t>○ 1일 노임단가</t>
    <phoneticPr fontId="6" type="noConversion"/>
  </si>
  <si>
    <t>30일</t>
    <phoneticPr fontId="6" type="noConversion"/>
  </si>
  <si>
    <t>240일</t>
    <phoneticPr fontId="8" type="noConversion"/>
  </si>
  <si>
    <t>80일</t>
    <phoneticPr fontId="6" type="noConversion"/>
  </si>
  <si>
    <t>1. 현장조사 기획</t>
    <phoneticPr fontId="8" type="noConversion"/>
  </si>
  <si>
    <t>7. 성과품 제출</t>
    <phoneticPr fontId="8" type="noConversion"/>
  </si>
  <si>
    <t>공 정 기 간(360일)</t>
    <phoneticPr fontId="8" type="noConversion"/>
  </si>
  <si>
    <t>60일</t>
    <phoneticPr fontId="8" type="noConversion"/>
  </si>
  <si>
    <t>150일</t>
    <phoneticPr fontId="8" type="noConversion"/>
  </si>
  <si>
    <t>180일</t>
    <phoneticPr fontId="6" type="noConversion"/>
  </si>
  <si>
    <t>290일</t>
    <phoneticPr fontId="6" type="noConversion"/>
  </si>
  <si>
    <t>360일</t>
    <phoneticPr fontId="8" type="noConversion"/>
  </si>
  <si>
    <t>연장</t>
    <phoneticPr fontId="8" type="noConversion"/>
  </si>
  <si>
    <t>준공
년도</t>
    <phoneticPr fontId="8" type="noConversion"/>
  </si>
  <si>
    <t>종별</t>
    <phoneticPr fontId="8" type="noConversion"/>
  </si>
  <si>
    <t>보수 필요항목</t>
    <phoneticPr fontId="8" type="noConversion"/>
  </si>
  <si>
    <t xml:space="preserve"> 보통인부</t>
    <phoneticPr fontId="8" type="noConversion"/>
  </si>
  <si>
    <t>인</t>
    <phoneticPr fontId="8" type="noConversion"/>
  </si>
  <si>
    <t>노무비의 2%</t>
    <phoneticPr fontId="8" type="noConversion"/>
  </si>
  <si>
    <t>Ø100mm</t>
    <phoneticPr fontId="8" type="noConversion"/>
  </si>
  <si>
    <t xml:space="preserve"> 코아드릴비트</t>
    <phoneticPr fontId="8" type="noConversion"/>
  </si>
  <si>
    <t xml:space="preserve"> 제1호표 콘크리트 코어채취(Ø100,150㎜)</t>
    <phoneticPr fontId="14" type="noConversion"/>
  </si>
  <si>
    <r>
      <t>(</t>
    </r>
    <r>
      <rPr>
        <sz val="11"/>
        <color indexed="8"/>
        <rFont val="굴림"/>
        <family val="3"/>
        <charset val="129"/>
      </rPr>
      <t>천원)</t>
    </r>
  </si>
  <si>
    <t>https://www.egic.co.kr/e/hp/business/deductFee.do</t>
    <phoneticPr fontId="6" type="noConversion"/>
  </si>
  <si>
    <t>□ 용역 설계비 요율적용 기준(엔지니어링사업대가 기준 별표1)</t>
    <phoneticPr fontId="7" type="noConversion"/>
  </si>
  <si>
    <t>2026. 7.</t>
    <phoneticPr fontId="6" type="noConversion"/>
  </si>
  <si>
    <t xml:space="preserve">   (2026년 상반기)</t>
    <phoneticPr fontId="14" type="noConversion"/>
  </si>
  <si>
    <t>2종</t>
  </si>
  <si>
    <t>3종</t>
  </si>
  <si>
    <t>기타</t>
  </si>
  <si>
    <t>1종</t>
  </si>
  <si>
    <t>표면보수, 단면보수</t>
  </si>
  <si>
    <t>단면보수, 표면보수</t>
  </si>
  <si>
    <t>2026년 상반기 정기점검(26년도 보수대상 제외, 정밀점검 포함)</t>
    <phoneticPr fontId="8" type="noConversion"/>
  </si>
  <si>
    <t xml:space="preserve">        -  시설물 연장 200m이상인 교량에 적용(합) / 1,200(m/일) </t>
    <phoneticPr fontId="7" type="noConversion"/>
  </si>
  <si>
    <t>고소차</t>
    <phoneticPr fontId="8" type="noConversion"/>
  </si>
  <si>
    <t>200m이상 1,2종 교량중 필요 구간</t>
    <phoneticPr fontId="8" type="noConversion"/>
  </si>
  <si>
    <t xml:space="preserve"> 가-1)교량점검차</t>
    <phoneticPr fontId="6" type="noConversion"/>
  </si>
  <si>
    <t xml:space="preserve"> 가-2)교량고소차</t>
    <phoneticPr fontId="8" type="noConversion"/>
  </si>
  <si>
    <t>일</t>
    <phoneticPr fontId="8" type="noConversion"/>
  </si>
  <si>
    <t>물자(26년)</t>
    <phoneticPr fontId="8" type="noConversion"/>
  </si>
  <si>
    <t>적목2교</t>
  </si>
  <si>
    <t>노체교</t>
  </si>
  <si>
    <t>내각~오남간 보강토옹벽(좌)</t>
  </si>
  <si>
    <t>내각~오남간 보강토옹벽(우)</t>
  </si>
  <si>
    <t>신포교</t>
  </si>
  <si>
    <t>가평군 설악면 신천리 843</t>
  </si>
  <si>
    <t>대성3교</t>
  </si>
  <si>
    <t>가평군 청평면 대성리 산176-4</t>
  </si>
  <si>
    <t>두밀교</t>
  </si>
  <si>
    <t>가평군 가평읍 하색리 824</t>
  </si>
  <si>
    <t>강씨봉교</t>
  </si>
  <si>
    <t>가평군 북면 적목리 산92</t>
  </si>
  <si>
    <t>명화교</t>
  </si>
  <si>
    <t>가평군 북면 도대리 540</t>
  </si>
  <si>
    <t>신상교</t>
  </si>
  <si>
    <t>가평군 조종면 신상리 809</t>
  </si>
  <si>
    <t>적목1교</t>
  </si>
  <si>
    <t>가평군 북면 적목리 731</t>
  </si>
  <si>
    <t>가평군 조종면 운악리 578</t>
  </si>
  <si>
    <t>상동교</t>
  </si>
  <si>
    <t>가평군 상면 태봉리 721</t>
  </si>
  <si>
    <t>역말교</t>
  </si>
  <si>
    <t>가평군 조종면 현리 631</t>
  </si>
  <si>
    <t>남종교</t>
  </si>
  <si>
    <t>가평군 북면 소법리 627-39</t>
  </si>
  <si>
    <t>삼회교</t>
  </si>
  <si>
    <t>가평군 청평면 삼회리 743</t>
  </si>
  <si>
    <t>성황당교</t>
  </si>
  <si>
    <t>신촌교</t>
  </si>
  <si>
    <t>가평군 북면 화악리 1403</t>
  </si>
  <si>
    <t>충만교</t>
  </si>
  <si>
    <t>가평군 북면 화악리 1359</t>
  </si>
  <si>
    <t>화악4교</t>
  </si>
  <si>
    <t>가평군 북면 화악리 산415</t>
  </si>
  <si>
    <t>화악5교</t>
  </si>
  <si>
    <t>가평군 북면 화악리 산419</t>
  </si>
  <si>
    <t>화악6교</t>
  </si>
  <si>
    <t>가평군 북면 화악리 1188</t>
  </si>
  <si>
    <t>화악교</t>
  </si>
  <si>
    <t>가평군 북면 화악리 1361</t>
  </si>
  <si>
    <t>대성터널</t>
  </si>
  <si>
    <t>화악터널</t>
  </si>
  <si>
    <t>가평군 북면 화악리 산228</t>
  </si>
  <si>
    <t>도곡교</t>
  </si>
  <si>
    <t>가평군 설악면 위곡리 186-3</t>
  </si>
  <si>
    <t>회곡교</t>
  </si>
  <si>
    <t>가평군 설악면 회곡리 889</t>
  </si>
  <si>
    <t>오류동1교</t>
  </si>
  <si>
    <t>가평군 청평면 대성리 529-1</t>
  </si>
  <si>
    <t>하판교</t>
  </si>
  <si>
    <t>가평군 조종면 운악리 산120-7</t>
  </si>
  <si>
    <t>양진교</t>
  </si>
  <si>
    <t>가평군 청평면 고성리 736-11</t>
  </si>
  <si>
    <t>유동교</t>
  </si>
  <si>
    <t>가평군 가평읍 산유리 889</t>
  </si>
  <si>
    <t>이화교</t>
  </si>
  <si>
    <t>가평군 가평읍 이화리 615</t>
  </si>
  <si>
    <t>호명교1</t>
  </si>
  <si>
    <t>가평군 청평면 호명리 263-4</t>
  </si>
  <si>
    <t>차산사면1</t>
  </si>
  <si>
    <t>남양주시 화도읍 차산리 156-26</t>
  </si>
  <si>
    <t>적목사면3</t>
  </si>
  <si>
    <t>가평군 북면 적목리 산225</t>
  </si>
  <si>
    <t>적목사면4</t>
  </si>
  <si>
    <t>가평군 북면 적목리 산136-1</t>
  </si>
  <si>
    <t>배양사면1</t>
  </si>
  <si>
    <t>남양주시 진건읍 배양리 산141-21</t>
  </si>
  <si>
    <t>이화사면1</t>
  </si>
  <si>
    <t>가평군 가평읍 이화리 산18-7</t>
  </si>
  <si>
    <t>이화사면2</t>
  </si>
  <si>
    <t>가평군 가평읍 이화리 산6-7</t>
  </si>
  <si>
    <t>이화사면3</t>
  </si>
  <si>
    <t>가평군 가평읍 이화리 41-19</t>
  </si>
  <si>
    <t>성지교</t>
  </si>
  <si>
    <t>남양주시 오남읍 오남리 864-1</t>
  </si>
  <si>
    <t>양수대교</t>
  </si>
  <si>
    <t>양평군 양서면 양수리 868</t>
  </si>
  <si>
    <t>장현대교</t>
  </si>
  <si>
    <t>남양주시 진접읍 장현리 265-51</t>
  </si>
  <si>
    <t>삼화교1</t>
  </si>
  <si>
    <t>남양주시 와부읍 월문리 317-13</t>
  </si>
  <si>
    <t>연평대교</t>
  </si>
  <si>
    <t>남양주시 진접읍 연평리 134-12</t>
  </si>
  <si>
    <t>신촌교1</t>
  </si>
  <si>
    <t>남양주시 수동면 입석리 95-1</t>
  </si>
  <si>
    <t>가곡교</t>
  </si>
  <si>
    <t>남양주시 화도읍 가곡리 98-18</t>
  </si>
  <si>
    <t>가양교</t>
  </si>
  <si>
    <t>남양주시 수동면 수산리 1-18</t>
  </si>
  <si>
    <t>수동교</t>
  </si>
  <si>
    <t>남양주시 수동면 운수리 93-1</t>
  </si>
  <si>
    <t>남양주생태통로</t>
  </si>
  <si>
    <t>남양주시 진접읍 연평리 산32-24</t>
  </si>
  <si>
    <t>용신지하차도</t>
  </si>
  <si>
    <t>남양주시 진건읍 신월리 51-18</t>
  </si>
  <si>
    <t>용정2교</t>
  </si>
  <si>
    <t>남양주시 진건읍 신월리 1-2</t>
  </si>
  <si>
    <t>용정3교</t>
  </si>
  <si>
    <t>남양주시 진접읍 연평리 446-10</t>
  </si>
  <si>
    <t>운수1교</t>
  </si>
  <si>
    <t>남양주시 수동면 운수리 224-10</t>
  </si>
  <si>
    <t>소파보수, 표면보수, 단면보수, 재도장, 주입보수, 단면보수(방청)</t>
  </si>
  <si>
    <t>재도장, 거푸집제거, 표면보수, 단면보수, 단면보수(방청), 주입보수, 유도배수관 설치, 볼트 재체결</t>
  </si>
  <si>
    <t>물끊기공 재설치, 단면보수, 재도장, 표면보수</t>
  </si>
  <si>
    <t>표면보수, 재도장, 단면보수, 호안사석 찰쌓기</t>
  </si>
  <si>
    <t>단면보수, 유도배수관 설치, 표면보수</t>
  </si>
  <si>
    <t>표면보수, 단면보수, 재도장, 주입보수</t>
  </si>
  <si>
    <t>단면보수(방청), 단면보수, 표면보수, 재도장, 주입보수</t>
  </si>
  <si>
    <t>표면보수, 단면보수, 단면보수(방청), 재도장</t>
  </si>
  <si>
    <t>주입보수, 단면보수, 표면보수, 재설치, 단면보수(방청), 소파보수</t>
  </si>
  <si>
    <t>단면보수, 단면보수(방청), 표면보수, 주입보수</t>
  </si>
  <si>
    <t>단면보수, 재도장, 표면보수, 소파보수, 주입보수, 단면보수(방청)</t>
  </si>
  <si>
    <t>단면보수(방청), 단면보수, 재도장, 표면보수, 표면, 주입보수, 재설치</t>
  </si>
  <si>
    <t>단면보수, 표면보수, 기초보강, 재포장</t>
  </si>
  <si>
    <t>표면보수, 단면보수, 단면보수(방청), 재도장, 소파보수</t>
  </si>
  <si>
    <t>표면보수, 단면보수, 주입보수, 그라우팅</t>
  </si>
  <si>
    <t>표면보수, 단면보수, 단면보수(방청), 3, 재설치, 재포장</t>
  </si>
  <si>
    <t>단면보수, 표면보수, 재포장, 재설치</t>
  </si>
  <si>
    <t>표면보수, 주입보수, 단면보수, 단면보수(방청), 재도장, 소파보수</t>
  </si>
  <si>
    <t>표면보수, 주입보수, 재도장, 단면보수, 실링재보수, 타일교체, 소파보수, 도로표지병재설치</t>
  </si>
  <si>
    <t>표면보수, 주입보수, 유도배수관 설치, 단면보수, 단면보수(방청), 낙석방지망 재설치, 소파보수</t>
  </si>
  <si>
    <t>보도블럭 보수, 재도장, 단면보수, 표면보수, 실링재 보수, 석축 찰쌓기</t>
  </si>
  <si>
    <t>배수관재설치, 표면보수, 단면보수, 단면보수(방청)</t>
  </si>
  <si>
    <t>표면보수, 단면보수, 실링재보수</t>
  </si>
  <si>
    <t>단면보수, 볼트재체결, 주입보수, 표면보수, 단면보수(방청)</t>
  </si>
  <si>
    <t>배수관재설치, 단면보수, 표면보수</t>
  </si>
  <si>
    <t>재포장, 배수관 재설치, 단면보수, 표면보수, 주입보수</t>
  </si>
  <si>
    <t>배수관재설치, 표면보수, 단면보수</t>
  </si>
  <si>
    <t>실링처리, 주입보수</t>
  </si>
  <si>
    <t>주입보수</t>
  </si>
  <si>
    <t>마대쌓기, 주입보수, 소파보수</t>
  </si>
  <si>
    <t>주입보수, 단면보수</t>
  </si>
  <si>
    <t>록볼트 설치, 표면처리, 주입보수</t>
  </si>
  <si>
    <t>낙석방지망 설치, 개비온 옹벽 설치, 주입보수</t>
  </si>
  <si>
    <t>주입보수, 단면보수, 몰탈채움 및 배수공, 숏크리트, 점검사다리, 수목제거</t>
  </si>
  <si>
    <t>표면보수, 재도장, 실링재 보수, 단면보수</t>
  </si>
  <si>
    <t>그레이팅 재설치, 재체결, 표면보수, 재도장, 단면보수</t>
  </si>
  <si>
    <t>표면보수, 단면보수, 단면보수(방청), 청소, 주입보수, 소파보수, 재설치</t>
  </si>
  <si>
    <t>표면보수, 단면보수, 우레탄방수, 단면보수(방청), 재도장, 신축이음 교체, 배수관 재설치</t>
  </si>
  <si>
    <t>표면보수, 단면보수(방청), 단면보수, 신축이음 재설치, 주입보수, 그레이팅 재설치</t>
  </si>
  <si>
    <t>단면보수, 소파보수, 배수관 재설치</t>
  </si>
  <si>
    <t>표면보수, 단면보수(방청), 재도장, 재설치, 소파보수</t>
  </si>
  <si>
    <t>표면보수, 단면보수(방청), 주입보수, 단면보수</t>
  </si>
  <si>
    <t>단면보수, 재설치, 청소</t>
  </si>
  <si>
    <t>표면보수, 주입보수, 단면보수, 실링재 재설치</t>
  </si>
  <si>
    <t>실링재 보수, 단면보수, 표면보수, 소파보수</t>
  </si>
  <si>
    <t>실런트 충전, 재포장, 단면보수</t>
  </si>
  <si>
    <t>표면보수, 주입보수, 단면보수, 몰탈채움, 정비</t>
  </si>
  <si>
    <t>물끊기 현장 설치, 표면처리, 실링재 재시공, 도장보수, 단면보수, 재설치, 주입보수, 유도배수시설 설치</t>
  </si>
  <si>
    <t>표면보수, 단면보수, 주입보수, 단면보수(방청), 도장보수, 재설치, 재포장</t>
  </si>
  <si>
    <t>남양주시 진접읍 내각리 457-1</t>
  </si>
  <si>
    <t>남양주시 진접읍 연평리 619-2</t>
  </si>
  <si>
    <t>2027년 남양주, 가평 도로시설물 보수공사 실시설계용역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</si>
</sst>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7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&quot;₩&quot;* #,##0_ ;_ &quot;₩&quot;* \-#,##0_ ;_ &quot;₩&quot;* &quot;-&quot;_ ;_ @_ "/>
    <numFmt numFmtId="177" formatCode="_ * #,##0_ ;_ * \-#,##0_ ;_ * &quot;-&quot;_ ;_ @_ "/>
    <numFmt numFmtId="178" formatCode="0.0"/>
    <numFmt numFmtId="179" formatCode="0.000"/>
    <numFmt numFmtId="180" formatCode="&quot;x &quot;0&quot;=&quot;"/>
    <numFmt numFmtId="181" formatCode="#,##0_);[Red]\(#,##0\)"/>
    <numFmt numFmtId="182" formatCode="#,##0_ "/>
    <numFmt numFmtId="183" formatCode="#,##0.00_);[Red]\(#,##0.00\)"/>
    <numFmt numFmtId="184" formatCode="0.000&quot;  &quot;"/>
    <numFmt numFmtId="185" formatCode="#,##0_ &quot;원/면&quot;"/>
    <numFmt numFmtId="186" formatCode="#,##0&quot;원/부&quot;"/>
    <numFmt numFmtId="187" formatCode="0.0&quot;원/부&quot;"/>
    <numFmt numFmtId="188" formatCode="General&quot;원/부&quot;"/>
    <numFmt numFmtId="189" formatCode="#,##0_ &quot;원/부&quot;"/>
    <numFmt numFmtId="190" formatCode="0.00000"/>
    <numFmt numFmtId="191" formatCode="&quot;₩&quot;#,##0;&quot;₩&quot;\-#,##0"/>
    <numFmt numFmtId="192" formatCode="&quot;₩&quot;#,##0;[Red]&quot;₩&quot;\-#,##0"/>
    <numFmt numFmtId="193" formatCode="&quot;₩&quot;#,##0.00;&quot;₩&quot;\-#,##0.00"/>
    <numFmt numFmtId="194" formatCode="0.00000%"/>
    <numFmt numFmtId="195" formatCode="\!\$#,##0.00_);\!\(\!\$#,##0.00\!\)"/>
    <numFmt numFmtId="196" formatCode="&quot;$&quot;#,##0;&quot;₩&quot;\!\-&quot;$&quot;#,##0"/>
    <numFmt numFmtId="197" formatCode="&quot;$&quot;#,##0.00_);&quot;₩&quot;\!\(&quot;$&quot;#,##0.00&quot;₩&quot;\!\)"/>
    <numFmt numFmtId="198" formatCode="&quot;US$&quot;#,##0_);&quot;₩&quot;\!\(&quot;US$&quot;#,##0&quot;₩&quot;\!\)"/>
    <numFmt numFmtId="199" formatCode="&quot;SFr.&quot;#,##0;[Red]&quot;SFr.&quot;&quot;₩&quot;\!\-#,##0"/>
    <numFmt numFmtId="200" formatCode="#,##0&quot;₩&quot;\!\ &quot;F&quot;;[Red]&quot;₩&quot;\!\-#,##0&quot;₩&quot;\!\ &quot;F&quot;"/>
    <numFmt numFmtId="201" formatCode="_-[$€-2]* #,##0.00_-;\-[$€-2]* #,##0.00_-;_-[$€-2]* &quot;-&quot;??_-"/>
    <numFmt numFmtId="202" formatCode="#,##0.000_ "/>
    <numFmt numFmtId="203" formatCode="&quot;₩&quot;#,###"/>
    <numFmt numFmtId="204" formatCode="#,##0;[Red]&quot;-&quot;#,##0"/>
    <numFmt numFmtId="205" formatCode="#."/>
    <numFmt numFmtId="206" formatCode="#,##0.00;[Red]&quot;-&quot;#,##0.00"/>
    <numFmt numFmtId="207" formatCode="0.0000000"/>
    <numFmt numFmtId="208" formatCode="#,###.00"/>
    <numFmt numFmtId="209" formatCode="_(&quot;$&quot;* #,##0_);_(&quot;$&quot;* \(#,##0\);_(&quot;$&quot;* &quot;-&quot;_);_(@_)"/>
    <numFmt numFmtId="210" formatCode="_-* #,##0\ &quot;DM&quot;_-;\-* #,##0\ &quot;DM&quot;_-;_-* &quot;-&quot;\ &quot;DM&quot;_-;_-@_-"/>
    <numFmt numFmtId="211" formatCode="_-* #,##0.00\ &quot;DM&quot;_-;\-* #,##0.00\ &quot;DM&quot;_-;_-* &quot;-&quot;??\ &quot;DM&quot;_-;_-@_-"/>
    <numFmt numFmtId="212" formatCode="&quot;₩&quot;#,##0;&quot;₩&quot;&quot;₩&quot;&quot;₩&quot;&quot;₩&quot;\-#,##0"/>
    <numFmt numFmtId="213" formatCode="[Red]#,##0"/>
    <numFmt numFmtId="214" formatCode="#,##0.000"/>
    <numFmt numFmtId="215" formatCode="[Red]#,##0.00"/>
    <numFmt numFmtId="216" formatCode="[Red]#,##0.000"/>
    <numFmt numFmtId="217" formatCode="_-* #,##0.00_-;\-* #,##0.00_-;_-* &quot;-&quot;_-;_-@_-"/>
    <numFmt numFmtId="218" formatCode="&quot;₩&quot;#,##0;[Red]&quot;₩&quot;&quot;₩&quot;&quot;₩&quot;&quot;₩&quot;\-#,##0"/>
    <numFmt numFmtId="219" formatCode="_-* #,##0.000_-;\-* #,##0.000_-;_-* &quot;-&quot;_-;_-@_-"/>
    <numFmt numFmtId="220" formatCode="_-* #,##0.00_-;&quot;₩&quot;&quot;₩&quot;\-* #,##0.00_-;_-* &quot;-&quot;??_-;_-@_-"/>
    <numFmt numFmtId="221" formatCode="_-&quot;₩&quot;* #,##0.00_-;&quot;₩&quot;&quot;₩&quot;\-&quot;₩&quot;* #,##0.00_-;_-&quot;₩&quot;* &quot;-&quot;??_-;_-@_-"/>
    <numFmt numFmtId="222" formatCode="&quot;₩&quot;#,##0.00;&quot;₩&quot;&quot;₩&quot;&quot;₩&quot;&quot;₩&quot;\-#,##0.00"/>
    <numFmt numFmtId="223" formatCode="0.000%"/>
    <numFmt numFmtId="224" formatCode="#,##0;[Red]#,##0"/>
    <numFmt numFmtId="225" formatCode="#,##0.00;[Red]#,##0.00"/>
    <numFmt numFmtId="226" formatCode="0_);[Red]\(0\)"/>
    <numFmt numFmtId="227" formatCode="0.00_ "/>
    <numFmt numFmtId="228" formatCode="&quot;금&quot;#,##0&quot;원&quot;;\-&quot;₩&quot;#,&quot;원&quot;"/>
    <numFmt numFmtId="229" formatCode="0_ "/>
    <numFmt numFmtId="230" formatCode="0.0000_);[Red]\(0.0000\)"/>
    <numFmt numFmtId="231" formatCode="hh:mm:ss&quot;₩&quot;&quot;₩&quot;&quot;₩&quot;&quot;₩&quot;&quot;₩&quot;&quot;₩&quot;&quot;₩&quot;&quot;₩&quot;\ AM/PM_)"/>
    <numFmt numFmtId="232" formatCode="&quot;₩&quot;#,##0.00;[Red]&quot;₩&quot;&quot;₩&quot;\-#,##0.00"/>
    <numFmt numFmtId="233" formatCode="_ * #,##0.00_ ;_ * \-#,##0.00_ ;_ * &quot;-&quot;_ ;_ @_ "/>
    <numFmt numFmtId="234" formatCode="#,##0.0;[Red]\(#,##0.0\)"/>
    <numFmt numFmtId="235" formatCode="#,##0.00;[Red]\(#,##0.00\)"/>
    <numFmt numFmtId="236" formatCode="#,##0.000;[Red]\(#,##0.000\)"/>
    <numFmt numFmtId="237" formatCode="_(&quot;$&quot;* #,##0_);_(&quot;$&quot;* \(#,##0\);_(&quot;$&quot;* &quot;-&quot;??_);_(@_)"/>
    <numFmt numFmtId="238" formatCode="0.00&quot;  &quot;"/>
    <numFmt numFmtId="239" formatCode="_(* #,##0_);_(* \(#,##0\);_(* &quot;-&quot;_);_(@_)"/>
    <numFmt numFmtId="240" formatCode="0.000E+00"/>
    <numFmt numFmtId="241" formatCode="h&quot;시&quot;&quot;₩&quot;&quot;₩&quot;&quot;₩&quot;&quot;₩&quot;&quot;₩&quot;\ mm&quot;분&quot;&quot;₩&quot;&quot;₩&quot;&quot;₩&quot;&quot;₩&quot;&quot;₩&quot;\ ss&quot;초&quot;"/>
    <numFmt numFmtId="242" formatCode="&quot;₩&quot;&quot;₩&quot;\$#,##0_);&quot;₩&quot;&quot;₩&quot;\(&quot;₩&quot;&quot;₩&quot;\$#,##0&quot;₩&quot;&quot;₩&quot;\)"/>
    <numFmt numFmtId="243" formatCode="&quot;인당&quot;\ #,##0.0&quot;백만원&quot;"/>
    <numFmt numFmtId="244" formatCode="#,##0.000000000;[Red]\(#,##0.000000000\)"/>
    <numFmt numFmtId="245" formatCode="&quot;₩&quot;#,##0;[Red]&quot;₩&quot;&quot;₩&quot;\-#,##0"/>
    <numFmt numFmtId="246" formatCode="_ * #,##0_ ;_ * &quot;₩&quot;\!\-#,##0_ ;_ * &quot;-&quot;_ ;_ @_ "/>
    <numFmt numFmtId="247" formatCode="General_)"/>
    <numFmt numFmtId="248" formatCode="0.0_)"/>
    <numFmt numFmtId="249" formatCode="0.0%;[Red]\-0.0%"/>
    <numFmt numFmtId="250" formatCode="0.00%;[Red]\-0.00%"/>
    <numFmt numFmtId="251" formatCode="0.000_ "/>
    <numFmt numFmtId="252" formatCode="#,##0.0"/>
    <numFmt numFmtId="253" formatCode="#,##0.#####\ ;[Red]\-#,##0.#####\ "/>
    <numFmt numFmtId="254" formatCode="#,##0\ ;[Red]\-#,##0\ "/>
    <numFmt numFmtId="255" formatCode="0.00_);[Red]\(0.00\)"/>
    <numFmt numFmtId="256" formatCode="_-* #,##0.0_-;\-* #,##0.0_-;_-* &quot;-&quot;_-;_-@_-"/>
    <numFmt numFmtId="257" formatCode="0.0_);[Red]\(0.0\)"/>
  </numFmts>
  <fonts count="197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8"/>
      <name val="바탕"/>
      <family val="1"/>
      <charset val="129"/>
    </font>
    <font>
      <b/>
      <sz val="11"/>
      <name val="바탕체"/>
      <family val="1"/>
      <charset val="129"/>
    </font>
    <font>
      <sz val="8"/>
      <name val="바탕체"/>
      <family val="1"/>
      <charset val="129"/>
    </font>
    <font>
      <sz val="10"/>
      <name val="새굴림"/>
      <family val="1"/>
      <charset val="129"/>
    </font>
    <font>
      <b/>
      <sz val="12"/>
      <name val="새굴림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6"/>
      <name val="굴림체"/>
      <family val="3"/>
      <charset val="129"/>
    </font>
    <font>
      <sz val="11"/>
      <name val="돋움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바탕체"/>
      <family val="1"/>
      <charset val="129"/>
    </font>
    <font>
      <sz val="12"/>
      <name val="굴림"/>
      <family val="3"/>
      <charset val="129"/>
    </font>
    <font>
      <b/>
      <sz val="14"/>
      <name val="굴림"/>
      <family val="3"/>
      <charset val="129"/>
    </font>
    <font>
      <b/>
      <sz val="20"/>
      <name val="굴림"/>
      <family val="3"/>
      <charset val="129"/>
    </font>
    <font>
      <b/>
      <sz val="24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0"/>
      <color indexed="30"/>
      <name val="새굴림"/>
      <family val="1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Helv"/>
      <family val="2"/>
    </font>
    <font>
      <sz val="10"/>
      <name val="MS Sans Serif"/>
      <family val="2"/>
    </font>
    <font>
      <sz val="10"/>
      <name val="명조"/>
      <family val="3"/>
      <charset val="129"/>
    </font>
    <font>
      <sz val="11"/>
      <name val="μ¸¿o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굴림"/>
      <family val="3"/>
      <charset val="129"/>
    </font>
    <font>
      <sz val="9"/>
      <color indexed="8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"/>
      <color indexed="0"/>
      <name val="Courier"/>
      <family val="3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1"/>
      <name val="µ¸¿òÃ¼"/>
      <family val="3"/>
      <charset val="129"/>
    </font>
    <font>
      <sz val="10"/>
      <name val="±¼¸²Ã¼"/>
      <family val="3"/>
      <charset val="129"/>
    </font>
    <font>
      <sz val="10"/>
      <color indexed="8"/>
      <name val="Impact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name val="Arial"/>
      <family val="2"/>
    </font>
    <font>
      <sz val="10"/>
      <name val="Times New Roman"/>
      <family val="1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1"/>
      <name val="바탕체"/>
      <family val="1"/>
      <charset val="129"/>
    </font>
    <font>
      <sz val="14"/>
      <name val="뼥?ⓒ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9"/>
      <name val="굴림"/>
      <family val="3"/>
      <charset val="129"/>
    </font>
    <font>
      <sz val="11"/>
      <color indexed="8"/>
      <name val="돋움"/>
      <family val="3"/>
      <charset val="129"/>
    </font>
    <font>
      <sz val="8"/>
      <name val="굴림"/>
      <family val="3"/>
      <charset val="129"/>
    </font>
    <font>
      <sz val="7"/>
      <name val="굴림"/>
      <family val="3"/>
      <charset val="129"/>
    </font>
    <font>
      <sz val="11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8"/>
      <name val="굴림"/>
      <family val="3"/>
      <charset val="129"/>
    </font>
    <font>
      <b/>
      <sz val="9"/>
      <name val="굴림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Arial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경기천년바탕 Regular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i/>
      <sz val="1"/>
      <color indexed="8"/>
      <name val="Courier"/>
      <family val="3"/>
    </font>
    <font>
      <sz val="9"/>
      <color indexed="10"/>
      <name val="바탕체"/>
      <family val="1"/>
      <charset val="129"/>
    </font>
    <font>
      <sz val="11"/>
      <name val="μ¸¿o"/>
      <family val="3"/>
      <charset val="129"/>
    </font>
    <font>
      <sz val="10"/>
      <name val="돋움체"/>
      <family val="3"/>
      <charset val="129"/>
    </font>
    <font>
      <b/>
      <sz val="11"/>
      <name val="돋움"/>
      <family val="3"/>
      <charset val="129"/>
    </font>
    <font>
      <sz val="10"/>
      <color indexed="8"/>
      <name val="MS Sans Serif"/>
      <family val="2"/>
    </font>
    <font>
      <sz val="12"/>
      <name val="Times New Roman"/>
      <family val="1"/>
    </font>
    <font>
      <u/>
      <sz val="10"/>
      <color indexed="12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b/>
      <i/>
      <sz val="12"/>
      <name val="Times New Roman"/>
      <family val="1"/>
    </font>
    <font>
      <sz val="12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u/>
      <sz val="10"/>
      <color indexed="36"/>
      <name val="Arial"/>
      <family val="2"/>
    </font>
    <font>
      <b/>
      <sz val="1"/>
      <color indexed="8"/>
      <name val="Courier"/>
      <family val="3"/>
    </font>
    <font>
      <sz val="11"/>
      <name val="뼻뮝"/>
      <family val="3"/>
      <charset val="129"/>
    </font>
    <font>
      <sz val="10"/>
      <color indexed="8"/>
      <name val="한컴바탕"/>
      <family val="1"/>
      <charset val="129"/>
    </font>
    <font>
      <b/>
      <sz val="16"/>
      <name val="돋움체"/>
      <family val="3"/>
      <charset val="129"/>
    </font>
    <font>
      <sz val="10"/>
      <name val="바탕체"/>
      <family val="1"/>
      <charset val="129"/>
    </font>
    <font>
      <u/>
      <sz val="11"/>
      <color indexed="12"/>
      <name val="돋움"/>
      <family val="3"/>
      <charset val="129"/>
    </font>
    <font>
      <sz val="11"/>
      <color indexed="10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가는안상수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color rgb="FF000000"/>
      <name val="Arial"/>
      <family val="2"/>
    </font>
    <font>
      <b/>
      <i/>
      <sz val="11"/>
      <color rgb="FF000000"/>
      <name val="Times New Roman"/>
      <family val="1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b/>
      <sz val="1"/>
      <color rgb="FF000000"/>
      <name val="가는안상수체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"/>
      <color rgb="FF000000"/>
      <name val="가는안상수체"/>
      <family val="3"/>
      <charset val="129"/>
    </font>
    <font>
      <sz val="11"/>
      <color rgb="FF000000"/>
      <name val="굴림체"/>
      <family val="3"/>
      <charset val="129"/>
    </font>
    <font>
      <sz val="11"/>
      <color indexed="19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경기천년바탕 Regular"/>
      <family val="1"/>
      <charset val="129"/>
    </font>
    <font>
      <sz val="10"/>
      <name val="경기천년바탕 Regular"/>
      <family val="1"/>
      <charset val="129"/>
    </font>
    <font>
      <b/>
      <sz val="10"/>
      <name val="경기천년바탕 Regular"/>
      <family val="1"/>
      <charset val="129"/>
    </font>
    <font>
      <b/>
      <sz val="10"/>
      <color theme="1"/>
      <name val="경기천년바탕 Regular"/>
      <family val="1"/>
      <charset val="129"/>
    </font>
    <font>
      <sz val="11"/>
      <name val="μ¸¿o"/>
      <family val="1"/>
      <charset val="129"/>
    </font>
    <font>
      <sz val="12"/>
      <name val="¹UAAA¼"/>
      <family val="1"/>
      <charset val="129"/>
    </font>
    <font>
      <sz val="11"/>
      <color indexed="10"/>
      <name val="맑은 고딕"/>
      <family val="3"/>
      <charset val="129"/>
      <scheme val="minor"/>
    </font>
    <font>
      <b/>
      <sz val="18"/>
      <color indexed="62"/>
      <name val="맑은 고딕"/>
      <family val="3"/>
      <charset val="129"/>
      <scheme val="major"/>
    </font>
    <font>
      <b/>
      <sz val="15"/>
      <color indexed="62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  <scheme val="minor"/>
    </font>
    <font>
      <sz val="13"/>
      <name val="HY헤드라인M"/>
      <family val="1"/>
      <charset val="129"/>
    </font>
    <font>
      <sz val="18"/>
      <name val="HY헤드라인M"/>
      <family val="1"/>
      <charset val="129"/>
    </font>
    <font>
      <sz val="16"/>
      <name val="HY헤드라인M"/>
      <family val="1"/>
      <charset val="129"/>
    </font>
    <font>
      <sz val="11"/>
      <name val="HY헤드라인M"/>
      <family val="1"/>
      <charset val="129"/>
    </font>
    <font>
      <b/>
      <sz val="10"/>
      <name val="돋움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20"/>
      <color indexed="8"/>
      <name val="Arial"/>
      <family val="2"/>
    </font>
    <font>
      <sz val="10"/>
      <color theme="3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24"/>
      <name val="굴림체"/>
      <family val="3"/>
      <charset val="129"/>
    </font>
    <font>
      <b/>
      <sz val="24"/>
      <name val="글림체"/>
      <family val="3"/>
      <charset val="129"/>
    </font>
    <font>
      <sz val="11"/>
      <name val="글림체"/>
      <family val="3"/>
      <charset val="129"/>
    </font>
    <font>
      <b/>
      <sz val="20"/>
      <name val="글림체"/>
      <family val="3"/>
      <charset val="129"/>
    </font>
    <font>
      <sz val="13"/>
      <name val="글림체"/>
      <family val="3"/>
      <charset val="129"/>
    </font>
    <font>
      <b/>
      <sz val="13"/>
      <name val="글림체"/>
      <family val="3"/>
      <charset val="129"/>
    </font>
    <font>
      <b/>
      <sz val="12"/>
      <name val="글림체"/>
      <family val="3"/>
      <charset val="129"/>
    </font>
    <font>
      <b/>
      <sz val="14"/>
      <name val="글림체"/>
      <family val="3"/>
      <charset val="129"/>
    </font>
    <font>
      <sz val="12"/>
      <name val="글림체"/>
      <family val="3"/>
      <charset val="129"/>
    </font>
    <font>
      <b/>
      <sz val="28"/>
      <name val="글림체"/>
      <family val="3"/>
      <charset val="129"/>
    </font>
    <font>
      <sz val="7"/>
      <name val="굴림체"/>
      <family val="3"/>
      <charset val="129"/>
    </font>
    <font>
      <b/>
      <sz val="12"/>
      <name val="굴림체"/>
      <family val="3"/>
      <charset val="129"/>
    </font>
    <font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9"/>
      <name val="굴림체"/>
      <family val="3"/>
      <charset val="129"/>
    </font>
    <font>
      <sz val="22"/>
      <name val="글림체"/>
      <family val="3"/>
      <charset val="129"/>
    </font>
    <font>
      <sz val="22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u/>
      <sz val="12"/>
      <color theme="10"/>
      <name val="바탕체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</borders>
  <cellStyleXfs count="3610">
    <xf numFmtId="0" fontId="0" fillId="0" borderId="0"/>
    <xf numFmtId="3" fontId="5" fillId="0" borderId="1"/>
    <xf numFmtId="24" fontId="40" fillId="0" borderId="0" applyFont="0" applyFill="0" applyBorder="0" applyAlignment="0" applyProtection="0"/>
    <xf numFmtId="24" fontId="104" fillId="0" borderId="0" applyFont="0" applyFill="0" applyAlignment="0" applyProtection="0"/>
    <xf numFmtId="198" fontId="21" fillId="0" borderId="0" applyNumberFormat="0" applyFont="0" applyFill="0" applyBorder="0" applyAlignment="0" applyProtection="0"/>
    <xf numFmtId="242" fontId="22" fillId="0" borderId="0" applyNumberFormat="0" applyFont="0" applyFill="0" applyBorder="0" applyAlignment="0" applyProtection="0"/>
    <xf numFmtId="198" fontId="21" fillId="0" borderId="0" applyNumberFormat="0" applyFont="0" applyFill="0" applyBorder="0" applyAlignment="0" applyProtection="0"/>
    <xf numFmtId="198" fontId="21" fillId="0" borderId="0" applyNumberFormat="0" applyFont="0" applyFill="0" applyBorder="0" applyAlignment="0" applyProtection="0"/>
    <xf numFmtId="242" fontId="22" fillId="0" borderId="0" applyNumberFormat="0" applyFont="0" applyFill="0" applyBorder="0" applyAlignment="0" applyProtection="0"/>
    <xf numFmtId="246" fontId="78" fillId="0" borderId="0" applyFont="0" applyFill="0" applyAlignment="0" applyProtection="0"/>
    <xf numFmtId="9" fontId="70" fillId="0" borderId="0" applyFont="0" applyFill="0" applyAlignment="0" applyProtection="0"/>
    <xf numFmtId="9" fontId="70" fillId="0" borderId="0" applyFont="0" applyFill="0" applyAlignment="0" applyProtection="0"/>
    <xf numFmtId="242" fontId="22" fillId="0" borderId="0" applyNumberFormat="0" applyFont="0" applyFill="0" applyBorder="0" applyAlignment="0" applyProtection="0"/>
    <xf numFmtId="198" fontId="21" fillId="0" borderId="0" applyNumberFormat="0" applyFont="0" applyFill="0" applyBorder="0" applyAlignment="0" applyProtection="0"/>
    <xf numFmtId="242" fontId="22" fillId="0" borderId="0" applyNumberFormat="0" applyFont="0" applyFill="0" applyBorder="0" applyAlignment="0" applyProtection="0"/>
    <xf numFmtId="198" fontId="21" fillId="0" borderId="0" applyNumberFormat="0" applyFont="0" applyFill="0" applyBorder="0" applyAlignment="0" applyProtection="0"/>
    <xf numFmtId="198" fontId="21" fillId="0" borderId="0" applyNumberFormat="0" applyFont="0" applyFill="0" applyBorder="0" applyAlignment="0" applyProtection="0"/>
    <xf numFmtId="242" fontId="22" fillId="0" borderId="0" applyNumberFormat="0" applyFont="0" applyFill="0" applyBorder="0" applyAlignment="0" applyProtection="0"/>
    <xf numFmtId="198" fontId="70" fillId="0" borderId="0" applyNumberFormat="0" applyFont="0" applyFill="0" applyAlignment="0" applyProtection="0"/>
    <xf numFmtId="198" fontId="70" fillId="0" borderId="0" applyNumberFormat="0" applyFont="0" applyFill="0" applyAlignment="0" applyProtection="0"/>
    <xf numFmtId="198" fontId="70" fillId="0" borderId="0" applyNumberFormat="0" applyFont="0" applyFill="0" applyAlignment="0" applyProtection="0"/>
    <xf numFmtId="242" fontId="22" fillId="0" borderId="0" applyNumberFormat="0" applyFont="0" applyFill="0" applyBorder="0" applyAlignment="0" applyProtection="0"/>
    <xf numFmtId="196" fontId="21" fillId="0" borderId="0" applyNumberFormat="0" applyFont="0" applyFill="0" applyBorder="0" applyAlignment="0" applyProtection="0"/>
    <xf numFmtId="240" fontId="21" fillId="0" borderId="0" applyNumberFormat="0" applyFont="0" applyFill="0" applyBorder="0" applyAlignment="0" applyProtection="0"/>
    <xf numFmtId="196" fontId="21" fillId="0" borderId="0" applyNumberFormat="0" applyFont="0" applyFill="0" applyBorder="0" applyAlignment="0" applyProtection="0"/>
    <xf numFmtId="196" fontId="21" fillId="0" borderId="0" applyNumberFormat="0" applyFont="0" applyFill="0" applyBorder="0" applyAlignment="0" applyProtection="0"/>
    <xf numFmtId="240" fontId="21" fillId="0" borderId="0" applyNumberFormat="0" applyFont="0" applyFill="0" applyBorder="0" applyAlignment="0" applyProtection="0"/>
    <xf numFmtId="41" fontId="70" fillId="0" borderId="0" applyFont="0" applyFill="0" applyAlignment="0" applyProtection="0"/>
    <xf numFmtId="196" fontId="70" fillId="0" borderId="0" applyNumberFormat="0" applyFont="0" applyFill="0" applyAlignment="0" applyProtection="0"/>
    <xf numFmtId="196" fontId="70" fillId="0" borderId="0" applyNumberFormat="0" applyFont="0" applyFill="0" applyAlignment="0" applyProtection="0"/>
    <xf numFmtId="240" fontId="21" fillId="0" borderId="0" applyNumberFormat="0" applyFont="0" applyFill="0" applyBorder="0" applyAlignment="0" applyProtection="0"/>
    <xf numFmtId="24" fontId="104" fillId="0" borderId="0" applyFont="0" applyFill="0" applyAlignment="0" applyProtection="0"/>
    <xf numFmtId="24" fontId="104" fillId="0" borderId="0" applyFont="0" applyFill="0" applyAlignment="0" applyProtection="0"/>
    <xf numFmtId="24" fontId="40" fillId="0" borderId="0" applyFont="0" applyFill="0" applyBorder="0" applyAlignment="0" applyProtection="0"/>
    <xf numFmtId="38" fontId="3" fillId="0" borderId="2">
      <alignment horizontal="right"/>
    </xf>
    <xf numFmtId="0" fontId="4" fillId="0" borderId="0" applyFont="0" applyFill="0" applyBorder="0" applyAlignment="0" applyProtection="0"/>
    <xf numFmtId="0" fontId="125" fillId="0" borderId="0"/>
    <xf numFmtId="0" fontId="78" fillId="0" borderId="0"/>
    <xf numFmtId="0" fontId="3" fillId="0" borderId="0"/>
    <xf numFmtId="0" fontId="125" fillId="0" borderId="0"/>
    <xf numFmtId="0" fontId="78" fillId="0" borderId="0"/>
    <xf numFmtId="0" fontId="3" fillId="0" borderId="0"/>
    <xf numFmtId="0" fontId="4" fillId="0" borderId="0" applyFont="0" applyFill="0" applyBorder="0" applyAlignment="0" applyProtection="0"/>
    <xf numFmtId="0" fontId="126" fillId="0" borderId="0"/>
    <xf numFmtId="0" fontId="127" fillId="0" borderId="0"/>
    <xf numFmtId="0" fontId="12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6" fillId="0" borderId="0"/>
    <xf numFmtId="41" fontId="12" fillId="0" borderId="0" applyFont="0" applyFill="0" applyBorder="0" applyAlignment="0" applyProtection="0"/>
    <xf numFmtId="0" fontId="126" fillId="0" borderId="0"/>
    <xf numFmtId="0" fontId="4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6" fillId="0" borderId="0"/>
    <xf numFmtId="0" fontId="126" fillId="0" borderId="0"/>
    <xf numFmtId="0" fontId="105" fillId="0" borderId="0" applyFont="0" applyFill="0" applyBorder="0" applyAlignment="0"/>
    <xf numFmtId="3" fontId="5" fillId="0" borderId="1"/>
    <xf numFmtId="3" fontId="5" fillId="0" borderId="1"/>
    <xf numFmtId="205" fontId="51" fillId="0" borderId="0">
      <protection locked="0"/>
    </xf>
    <xf numFmtId="0" fontId="3" fillId="0" borderId="3">
      <alignment horizontal="center"/>
    </xf>
    <xf numFmtId="0" fontId="128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128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128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128" fillId="23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128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128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128" fillId="2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128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28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28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128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9" fontId="125" fillId="0" borderId="0">
      <protection locked="0"/>
    </xf>
    <xf numFmtId="9" fontId="3" fillId="0" borderId="0">
      <protection locked="0"/>
    </xf>
    <xf numFmtId="0" fontId="129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129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129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>
      <alignment vertical="center"/>
    </xf>
    <xf numFmtId="0" fontId="129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129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24" fillId="0" borderId="4">
      <alignment horizontal="center" vertical="center"/>
    </xf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205" fontId="33" fillId="0" borderId="0">
      <protection locked="0"/>
    </xf>
    <xf numFmtId="205" fontId="33" fillId="0" borderId="0">
      <protection locked="0"/>
    </xf>
    <xf numFmtId="205" fontId="33" fillId="0" borderId="0">
      <protection locked="0"/>
    </xf>
    <xf numFmtId="205" fontId="51" fillId="0" borderId="0">
      <protection locked="0"/>
    </xf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204" fontId="3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8" fillId="0" borderId="0" applyFont="0" applyFill="0" applyBorder="0" applyAlignment="0" applyProtection="0"/>
    <xf numFmtId="205" fontId="33" fillId="0" borderId="0">
      <protection locked="0"/>
    </xf>
    <xf numFmtId="0" fontId="46" fillId="0" borderId="0" applyFont="0" applyFill="0" applyBorder="0" applyAlignment="0" applyProtection="0"/>
    <xf numFmtId="205" fontId="33" fillId="0" borderId="0">
      <protection locked="0"/>
    </xf>
    <xf numFmtId="0" fontId="46" fillId="0" borderId="0" applyFont="0" applyFill="0" applyBorder="0" applyAlignment="0" applyProtection="0"/>
    <xf numFmtId="0" fontId="127" fillId="0" borderId="0"/>
    <xf numFmtId="0" fontId="40" fillId="0" borderId="0"/>
    <xf numFmtId="205" fontId="51" fillId="0" borderId="0">
      <protection locked="0"/>
    </xf>
    <xf numFmtId="205" fontId="51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20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30" fillId="0" borderId="0"/>
    <xf numFmtId="205" fontId="33" fillId="0" borderId="0">
      <protection locked="0"/>
    </xf>
    <xf numFmtId="0" fontId="53" fillId="0" borderId="0"/>
    <xf numFmtId="205" fontId="51" fillId="0" borderId="0">
      <protection locked="0"/>
    </xf>
    <xf numFmtId="0" fontId="54" fillId="0" borderId="0"/>
    <xf numFmtId="0" fontId="55" fillId="0" borderId="0"/>
    <xf numFmtId="0" fontId="48" fillId="0" borderId="0"/>
    <xf numFmtId="0" fontId="53" fillId="0" borderId="0"/>
    <xf numFmtId="0" fontId="53" fillId="0" borderId="0"/>
    <xf numFmtId="0" fontId="50" fillId="0" borderId="0"/>
    <xf numFmtId="0" fontId="48" fillId="0" borderId="0"/>
    <xf numFmtId="0" fontId="50" fillId="0" borderId="0"/>
    <xf numFmtId="0" fontId="50" fillId="0" borderId="0"/>
    <xf numFmtId="0" fontId="56" fillId="0" borderId="0"/>
    <xf numFmtId="0" fontId="21" fillId="0" borderId="0" applyFill="0" applyBorder="0" applyAlignment="0"/>
    <xf numFmtId="0" fontId="32" fillId="0" borderId="0"/>
    <xf numFmtId="0" fontId="4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205" fontId="33" fillId="0" borderId="0">
      <protection locked="0"/>
    </xf>
    <xf numFmtId="0" fontId="57" fillId="11" borderId="5">
      <alignment horizontal="center" wrapText="1"/>
    </xf>
    <xf numFmtId="4" fontId="33" fillId="0" borderId="0">
      <protection locked="0"/>
    </xf>
    <xf numFmtId="41" fontId="34" fillId="0" borderId="0" applyFont="0" applyFill="0" applyBorder="0" applyAlignment="0" applyProtection="0"/>
    <xf numFmtId="239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239" fontId="34" fillId="0" borderId="0" applyFont="0" applyFill="0" applyBorder="0" applyAlignment="0" applyProtection="0"/>
    <xf numFmtId="0" fontId="4" fillId="0" borderId="0" applyFont="0" applyFill="0" applyBorder="0" applyAlignment="0" applyProtection="0"/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" fontId="3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199" fontId="21" fillId="0" borderId="0"/>
    <xf numFmtId="243" fontId="21" fillId="0" borderId="0"/>
    <xf numFmtId="199" fontId="21" fillId="0" borderId="0"/>
    <xf numFmtId="199" fontId="21" fillId="0" borderId="0"/>
    <xf numFmtId="243" fontId="21" fillId="0" borderId="0"/>
    <xf numFmtId="43" fontId="4" fillId="0" borderId="0" applyFont="0" applyFill="0" applyBorder="0" applyAlignment="0" applyProtection="0"/>
    <xf numFmtId="3" fontId="21" fillId="0" borderId="0" applyFill="0" applyBorder="0" applyAlignment="0" applyProtection="0"/>
    <xf numFmtId="3" fontId="4" fillId="0" borderId="0" applyFont="0" applyFill="0" applyBorder="0" applyAlignment="0" applyProtection="0"/>
    <xf numFmtId="3" fontId="4" fillId="0" borderId="0" applyFill="0" applyBorder="0" applyAlignment="0" applyProtection="0"/>
    <xf numFmtId="3" fontId="4" fillId="0" borderId="0" applyFont="0" applyFill="0" applyBorder="0" applyAlignment="0" applyProtection="0"/>
    <xf numFmtId="0" fontId="58" fillId="0" borderId="0" applyNumberFormat="0" applyAlignment="0">
      <alignment horizontal="left"/>
    </xf>
    <xf numFmtId="0" fontId="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21" fillId="0" borderId="0">
      <protection locked="0"/>
    </xf>
    <xf numFmtId="0" fontId="34" fillId="0" borderId="0" applyFont="0" applyFill="0" applyBorder="0" applyAlignment="0" applyProtection="0"/>
    <xf numFmtId="0" fontId="79" fillId="0" borderId="0" applyFont="0" applyFill="0" applyBorder="0" applyAlignment="0" applyProtection="0"/>
    <xf numFmtId="235" fontId="3" fillId="0" borderId="0">
      <protection locked="0"/>
    </xf>
    <xf numFmtId="235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35" fontId="3" fillId="0" borderId="0">
      <protection locked="0"/>
    </xf>
    <xf numFmtId="235" fontId="3" fillId="0" borderId="0">
      <protection locked="0"/>
    </xf>
    <xf numFmtId="235" fontId="3" fillId="0" borderId="0">
      <protection locked="0"/>
    </xf>
    <xf numFmtId="235" fontId="3" fillId="0" borderId="0">
      <protection locked="0"/>
    </xf>
    <xf numFmtId="235" fontId="3" fillId="0" borderId="0">
      <protection locked="0"/>
    </xf>
    <xf numFmtId="235" fontId="3" fillId="0" borderId="0">
      <protection locked="0"/>
    </xf>
    <xf numFmtId="235" fontId="3" fillId="0" borderId="0">
      <protection locked="0"/>
    </xf>
    <xf numFmtId="235" fontId="3" fillId="0" borderId="0">
      <protection locked="0"/>
    </xf>
    <xf numFmtId="235" fontId="3" fillId="0" borderId="0">
      <protection locked="0"/>
    </xf>
    <xf numFmtId="235" fontId="21" fillId="0" borderId="0"/>
    <xf numFmtId="180" fontId="3" fillId="0" borderId="0" applyFont="0" applyFill="0" applyBorder="0" applyAlignment="0" applyProtection="0"/>
    <xf numFmtId="207" fontId="3" fillId="0" borderId="0" applyFont="0" applyFill="0" applyBorder="0" applyAlignment="0" applyProtection="0"/>
    <xf numFmtId="233" fontId="21" fillId="0" borderId="0" applyFont="0" applyFill="0" applyBorder="0" applyAlignment="0" applyProtection="0"/>
    <xf numFmtId="209" fontId="67" fillId="0" borderId="0" applyFont="0" applyFill="0" applyBorder="0" applyAlignment="0" applyProtection="0"/>
    <xf numFmtId="233" fontId="21" fillId="0" borderId="0" applyFont="0" applyFill="0" applyBorder="0" applyAlignment="0" applyProtection="0"/>
    <xf numFmtId="0" fontId="42" fillId="0" borderId="0"/>
    <xf numFmtId="0" fontId="101" fillId="0" borderId="0"/>
    <xf numFmtId="0" fontId="101" fillId="0" borderId="0"/>
    <xf numFmtId="193" fontId="21" fillId="0" borderId="0">
      <protection locked="0"/>
    </xf>
    <xf numFmtId="237" fontId="21" fillId="0" borderId="0">
      <protection locked="0"/>
    </xf>
    <xf numFmtId="0" fontId="3" fillId="0" borderId="0">
      <protection locked="0"/>
    </xf>
    <xf numFmtId="237" fontId="21" fillId="0" borderId="0">
      <protection locked="0"/>
    </xf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0" fontId="21" fillId="0" borderId="0"/>
    <xf numFmtId="244" fontId="21" fillId="0" borderId="0"/>
    <xf numFmtId="200" fontId="21" fillId="0" borderId="0"/>
    <xf numFmtId="200" fontId="21" fillId="0" borderId="0"/>
    <xf numFmtId="244" fontId="21" fillId="0" borderId="0"/>
    <xf numFmtId="0" fontId="59" fillId="0" borderId="0" applyNumberFormat="0" applyAlignment="0">
      <alignment horizontal="left"/>
    </xf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194" fontId="21" fillId="0" borderId="0">
      <protection locked="0"/>
    </xf>
    <xf numFmtId="234" fontId="21" fillId="0" borderId="0">
      <protection locked="0"/>
    </xf>
    <xf numFmtId="0" fontId="3" fillId="0" borderId="0">
      <protection locked="0"/>
    </xf>
    <xf numFmtId="234" fontId="21" fillId="0" borderId="0">
      <protection locked="0"/>
    </xf>
    <xf numFmtId="38" fontId="35" fillId="12" borderId="0" applyNumberFormat="0" applyBorder="0" applyAlignment="0" applyProtection="0"/>
    <xf numFmtId="38" fontId="107" fillId="12" borderId="0" applyNumberFormat="0" applyBorder="0" applyAlignment="0" applyProtection="0"/>
    <xf numFmtId="0" fontId="131" fillId="0" borderId="0">
      <alignment horizontal="right"/>
    </xf>
    <xf numFmtId="0" fontId="36" fillId="0" borderId="0">
      <alignment horizontal="left"/>
    </xf>
    <xf numFmtId="0" fontId="37" fillId="0" borderId="6" applyNumberFormat="0" applyAlignment="0" applyProtection="0">
      <alignment horizontal="left" vertical="center"/>
    </xf>
    <xf numFmtId="0" fontId="108" fillId="0" borderId="6" applyNumberFormat="0" applyAlignment="0" applyProtection="0">
      <alignment horizontal="left" vertical="center"/>
    </xf>
    <xf numFmtId="0" fontId="37" fillId="0" borderId="7">
      <alignment horizontal="left" vertical="center"/>
    </xf>
    <xf numFmtId="0" fontId="37" fillId="0" borderId="7">
      <alignment horizontal="left" vertical="center"/>
    </xf>
    <xf numFmtId="0" fontId="6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2" fontId="21" fillId="0" borderId="0">
      <protection locked="0"/>
    </xf>
    <xf numFmtId="238" fontId="3" fillId="0" borderId="0">
      <protection locked="0"/>
    </xf>
    <xf numFmtId="0" fontId="3" fillId="0" borderId="0">
      <protection locked="0"/>
    </xf>
    <xf numFmtId="238" fontId="3" fillId="0" borderId="0">
      <protection locked="0"/>
    </xf>
    <xf numFmtId="192" fontId="21" fillId="0" borderId="0">
      <protection locked="0"/>
    </xf>
    <xf numFmtId="238" fontId="3" fillId="0" borderId="0">
      <protection locked="0"/>
    </xf>
    <xf numFmtId="0" fontId="3" fillId="0" borderId="0">
      <protection locked="0"/>
    </xf>
    <xf numFmtId="238" fontId="3" fillId="0" borderId="0">
      <protection locked="0"/>
    </xf>
    <xf numFmtId="176" fontId="3" fillId="0" borderId="0" applyFont="0" applyFill="0" applyBorder="0" applyAlignment="0" applyProtection="0"/>
    <xf numFmtId="209" fontId="61" fillId="0" borderId="0" applyFont="0" applyFill="0" applyBorder="0" applyAlignment="0" applyProtection="0"/>
    <xf numFmtId="10" fontId="35" fillId="11" borderId="1" applyNumberFormat="0" applyBorder="0" applyAlignment="0" applyProtection="0"/>
    <xf numFmtId="10" fontId="35" fillId="11" borderId="1" applyNumberFormat="0" applyBorder="0" applyAlignment="0" applyProtection="0"/>
    <xf numFmtId="247" fontId="109" fillId="0" borderId="0">
      <alignment horizontal="left"/>
    </xf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8" fillId="0" borderId="8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7" fontId="62" fillId="0" borderId="0"/>
    <xf numFmtId="0" fontId="126" fillId="0" borderId="0"/>
    <xf numFmtId="0" fontId="39" fillId="0" borderId="0"/>
    <xf numFmtId="197" fontId="21" fillId="0" borderId="0"/>
    <xf numFmtId="241" fontId="21" fillId="0" borderId="0"/>
    <xf numFmtId="232" fontId="21" fillId="0" borderId="0"/>
    <xf numFmtId="232" fontId="21" fillId="0" borderId="0"/>
    <xf numFmtId="197" fontId="21" fillId="0" borderId="0"/>
    <xf numFmtId="241" fontId="21" fillId="0" borderId="0"/>
    <xf numFmtId="197" fontId="21" fillId="0" borderId="0"/>
    <xf numFmtId="231" fontId="25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" fillId="0" borderId="0"/>
    <xf numFmtId="0" fontId="78" fillId="0" borderId="0"/>
    <xf numFmtId="0" fontId="4" fillId="0" borderId="0" applyNumberFormat="0" applyFill="0" applyBorder="0" applyAlignment="0" applyProtection="0"/>
    <xf numFmtId="0" fontId="4" fillId="0" borderId="0"/>
    <xf numFmtId="191" fontId="21" fillId="0" borderId="0">
      <protection locked="0"/>
    </xf>
    <xf numFmtId="10" fontId="4" fillId="0" borderId="0" applyFont="0" applyFill="0" applyBorder="0" applyAlignment="0" applyProtection="0"/>
    <xf numFmtId="10" fontId="79" fillId="0" borderId="0" applyFont="0" applyFill="0" applyBorder="0" applyAlignment="0" applyProtection="0"/>
    <xf numFmtId="236" fontId="3" fillId="0" borderId="0">
      <protection locked="0"/>
    </xf>
    <xf numFmtId="236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36" fontId="3" fillId="0" borderId="0">
      <protection locked="0"/>
    </xf>
    <xf numFmtId="236" fontId="3" fillId="0" borderId="0">
      <protection locked="0"/>
    </xf>
    <xf numFmtId="236" fontId="3" fillId="0" borderId="0">
      <protection locked="0"/>
    </xf>
    <xf numFmtId="236" fontId="3" fillId="0" borderId="0">
      <protection locked="0"/>
    </xf>
    <xf numFmtId="236" fontId="3" fillId="0" borderId="0">
      <protection locked="0"/>
    </xf>
    <xf numFmtId="236" fontId="3" fillId="0" borderId="0">
      <protection locked="0"/>
    </xf>
    <xf numFmtId="236" fontId="3" fillId="0" borderId="0">
      <protection locked="0"/>
    </xf>
    <xf numFmtId="236" fontId="3" fillId="0" borderId="0">
      <protection locked="0"/>
    </xf>
    <xf numFmtId="236" fontId="3" fillId="0" borderId="0">
      <protection locked="0"/>
    </xf>
    <xf numFmtId="0" fontId="21" fillId="0" borderId="0">
      <protection locked="0"/>
    </xf>
    <xf numFmtId="30" fontId="63" fillId="0" borderId="0" applyNumberFormat="0" applyFill="0" applyBorder="0" applyAlignment="0" applyProtection="0">
      <alignment horizontal="left"/>
    </xf>
    <xf numFmtId="0" fontId="4" fillId="13" borderId="0"/>
    <xf numFmtId="0" fontId="38" fillId="0" borderId="0"/>
    <xf numFmtId="40" fontId="64" fillId="0" borderId="0" applyBorder="0">
      <alignment horizontal="right"/>
    </xf>
    <xf numFmtId="42" fontId="21" fillId="0" borderId="0" applyFont="0" applyFill="0" applyBorder="0" applyAlignment="0" applyProtection="0"/>
    <xf numFmtId="248" fontId="111" fillId="0" borderId="0">
      <alignment horizontal="center"/>
    </xf>
    <xf numFmtId="0" fontId="132" fillId="0" borderId="0">
      <alignment horizontal="centerContinuous" vertical="center"/>
    </xf>
    <xf numFmtId="0" fontId="112" fillId="0" borderId="0" applyFill="0" applyBorder="0" applyProtection="0">
      <alignment horizontal="centerContinuous" vertical="center"/>
    </xf>
    <xf numFmtId="0" fontId="133" fillId="25" borderId="0">
      <alignment horizontal="center" vertical="center"/>
    </xf>
    <xf numFmtId="0" fontId="11" fillId="14" borderId="0" applyFill="0" applyBorder="0" applyProtection="0">
      <alignment horizontal="center" vertical="center"/>
    </xf>
    <xf numFmtId="192" fontId="21" fillId="0" borderId="9">
      <protection locked="0"/>
    </xf>
    <xf numFmtId="238" fontId="3" fillId="0" borderId="9">
      <protection locked="0"/>
    </xf>
    <xf numFmtId="0" fontId="3" fillId="0" borderId="9">
      <protection locked="0"/>
    </xf>
    <xf numFmtId="238" fontId="3" fillId="0" borderId="9">
      <protection locked="0"/>
    </xf>
    <xf numFmtId="0" fontId="33" fillId="0" borderId="10">
      <protection locked="0"/>
    </xf>
    <xf numFmtId="0" fontId="8" fillId="0" borderId="3">
      <alignment horizontal="left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0" fontId="129" fillId="15" borderId="0" applyNumberFormat="0" applyBorder="0" applyAlignment="0" applyProtection="0">
      <alignment vertical="center"/>
    </xf>
    <xf numFmtId="0" fontId="80" fillId="15" borderId="0" applyNumberFormat="0" applyBorder="0" applyAlignment="0" applyProtection="0">
      <alignment vertical="center"/>
    </xf>
    <xf numFmtId="0" fontId="80" fillId="15" borderId="0" applyNumberFormat="0" applyBorder="0" applyAlignment="0" applyProtection="0">
      <alignment vertical="center"/>
    </xf>
    <xf numFmtId="0" fontId="129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129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129" fillId="16" borderId="0" applyNumberFormat="0" applyBorder="0" applyAlignment="0" applyProtection="0">
      <alignment vertical="center"/>
    </xf>
    <xf numFmtId="0" fontId="80" fillId="16" borderId="0" applyNumberFormat="0" applyBorder="0" applyAlignment="0" applyProtection="0">
      <alignment vertical="center"/>
    </xf>
    <xf numFmtId="0" fontId="80" fillId="16" borderId="0" applyNumberFormat="0" applyBorder="0" applyAlignment="0" applyProtection="0">
      <alignment vertical="center"/>
    </xf>
    <xf numFmtId="0" fontId="129" fillId="26" borderId="0" applyNumberFormat="0" applyBorder="0" applyAlignment="0" applyProtection="0">
      <alignment vertical="center"/>
    </xf>
    <xf numFmtId="0" fontId="80" fillId="17" borderId="0" applyNumberFormat="0" applyBorder="0" applyAlignment="0" applyProtection="0">
      <alignment vertical="center"/>
    </xf>
    <xf numFmtId="0" fontId="80" fillId="17" borderId="0" applyNumberFormat="0" applyBorder="0" applyAlignment="0" applyProtection="0">
      <alignment vertical="center"/>
    </xf>
    <xf numFmtId="0" fontId="129" fillId="18" borderId="0" applyNumberFormat="0" applyBorder="0" applyAlignment="0" applyProtection="0">
      <alignment vertical="center"/>
    </xf>
    <xf numFmtId="0" fontId="80" fillId="18" borderId="0" applyNumberFormat="0" applyBorder="0" applyAlignment="0" applyProtection="0">
      <alignment vertical="center"/>
    </xf>
    <xf numFmtId="0" fontId="80" fillId="18" borderId="0" applyNumberFormat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35" fillId="19" borderId="52" applyNumberFormat="0" applyAlignment="0" applyProtection="0">
      <alignment vertical="center"/>
    </xf>
    <xf numFmtId="0" fontId="82" fillId="19" borderId="11" applyNumberFormat="0" applyAlignment="0" applyProtection="0">
      <alignment vertical="center"/>
    </xf>
    <xf numFmtId="0" fontId="82" fillId="19" borderId="11" applyNumberFormat="0" applyAlignment="0" applyProtection="0">
      <alignment vertical="center"/>
    </xf>
    <xf numFmtId="0" fontId="82" fillId="19" borderId="11" applyNumberFormat="0" applyAlignment="0" applyProtection="0">
      <alignment vertical="center"/>
    </xf>
    <xf numFmtId="0" fontId="82" fillId="19" borderId="11" applyNumberFormat="0" applyAlignment="0" applyProtection="0">
      <alignment vertical="center"/>
    </xf>
    <xf numFmtId="0" fontId="82" fillId="19" borderId="11" applyNumberFormat="0" applyAlignment="0" applyProtection="0">
      <alignment vertical="center"/>
    </xf>
    <xf numFmtId="0" fontId="82" fillId="19" borderId="11" applyNumberFormat="0" applyAlignment="0" applyProtection="0">
      <alignment vertical="center"/>
    </xf>
    <xf numFmtId="0" fontId="82" fillId="19" borderId="11" applyNumberFormat="0" applyAlignment="0" applyProtection="0">
      <alignment vertical="center"/>
    </xf>
    <xf numFmtId="212" fontId="3" fillId="0" borderId="0">
      <protection locked="0"/>
    </xf>
    <xf numFmtId="234" fontId="21" fillId="0" borderId="0">
      <protection locked="0"/>
    </xf>
    <xf numFmtId="212" fontId="3" fillId="0" borderId="0">
      <protection locked="0"/>
    </xf>
    <xf numFmtId="234" fontId="21" fillId="0" borderId="0">
      <protection locked="0"/>
    </xf>
    <xf numFmtId="0" fontId="136" fillId="0" borderId="0">
      <protection locked="0"/>
    </xf>
    <xf numFmtId="0" fontId="33" fillId="0" borderId="0">
      <protection locked="0"/>
    </xf>
    <xf numFmtId="0" fontId="114" fillId="0" borderId="0">
      <protection locked="0"/>
    </xf>
    <xf numFmtId="0" fontId="33" fillId="0" borderId="0">
      <protection locked="0"/>
    </xf>
    <xf numFmtId="0" fontId="136" fillId="0" borderId="0">
      <protection locked="0"/>
    </xf>
    <xf numFmtId="0" fontId="99" fillId="0" borderId="0">
      <protection locked="0"/>
    </xf>
    <xf numFmtId="0" fontId="114" fillId="0" borderId="0">
      <protection locked="0"/>
    </xf>
    <xf numFmtId="0" fontId="99" fillId="0" borderId="0">
      <protection locked="0"/>
    </xf>
    <xf numFmtId="0" fontId="137" fillId="20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138" fillId="0" borderId="0">
      <protection locked="0"/>
    </xf>
    <xf numFmtId="0" fontId="33" fillId="0" borderId="0">
      <protection locked="0"/>
    </xf>
    <xf numFmtId="3" fontId="127" fillId="0" borderId="12">
      <alignment horizontal="center"/>
    </xf>
    <xf numFmtId="3" fontId="40" fillId="0" borderId="12">
      <alignment horizontal="center"/>
    </xf>
    <xf numFmtId="0" fontId="138" fillId="0" borderId="0">
      <protection locked="0"/>
    </xf>
    <xf numFmtId="0" fontId="33" fillId="0" borderId="0">
      <protection locked="0"/>
    </xf>
    <xf numFmtId="0" fontId="65" fillId="0" borderId="0" applyFont="0"/>
    <xf numFmtId="0" fontId="98" fillId="0" borderId="0" applyNumberFormat="0" applyFill="0" applyBorder="0" applyAlignment="0" applyProtection="0">
      <alignment vertical="top"/>
      <protection locked="0"/>
    </xf>
    <xf numFmtId="40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1" fontId="70" fillId="0" borderId="0" applyFont="0" applyFill="0" applyAlignment="0" applyProtection="0"/>
    <xf numFmtId="0" fontId="43" fillId="27" borderId="5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1" fontId="102" fillId="0" borderId="1" applyNumberFormat="0" applyFont="0" applyFill="0" applyBorder="0" applyProtection="0">
      <alignment horizontal="distributed" vertical="center"/>
    </xf>
    <xf numFmtId="9" fontId="139" fillId="25" borderId="0">
      <alignment horizontal="right"/>
    </xf>
    <xf numFmtId="9" fontId="12" fillId="14" borderId="0" applyFill="0" applyBorder="0" applyProtection="0">
      <alignment horizontal="right"/>
    </xf>
    <xf numFmtId="10" fontId="139" fillId="0" borderId="0">
      <alignment horizontal="right"/>
    </xf>
    <xf numFmtId="10" fontId="12" fillId="0" borderId="0" applyFill="0" applyBorder="0" applyProtection="0">
      <alignment horizontal="right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>
      <alignment vertical="center"/>
    </xf>
    <xf numFmtId="249" fontId="102" fillId="0" borderId="0" applyFont="0" applyFill="0" applyBorder="0" applyAlignment="0" applyProtection="0"/>
    <xf numFmtId="250" fontId="102" fillId="0" borderId="0" applyFont="0" applyFill="0" applyBorder="0" applyAlignment="0" applyProtection="0"/>
    <xf numFmtId="0" fontId="70" fillId="0" borderId="0" applyFill="0" applyAlignment="0">
      <alignment vertical="center"/>
    </xf>
    <xf numFmtId="0" fontId="140" fillId="28" borderId="0" applyNumberFormat="0" applyBorder="0" applyAlignment="0" applyProtection="0">
      <alignment vertical="center"/>
    </xf>
    <xf numFmtId="0" fontId="84" fillId="7" borderId="0" applyNumberFormat="0" applyBorder="0" applyAlignment="0" applyProtection="0">
      <alignment vertical="center"/>
    </xf>
    <xf numFmtId="0" fontId="84" fillId="7" borderId="0" applyNumberFormat="0" applyBorder="0" applyAlignment="0" applyProtection="0">
      <alignment vertical="center"/>
    </xf>
    <xf numFmtId="0" fontId="115" fillId="0" borderId="0"/>
    <xf numFmtId="213" fontId="67" fillId="0" borderId="14" applyBorder="0"/>
    <xf numFmtId="0" fontId="21" fillId="0" borderId="0"/>
    <xf numFmtId="0" fontId="24" fillId="0" borderId="0" applyNumberFormat="0" applyFont="0" applyFill="0" applyBorder="0" applyProtection="0">
      <alignment horizontal="centerContinuous" vertical="center"/>
    </xf>
    <xf numFmtId="0" fontId="24" fillId="0" borderId="0" applyNumberFormat="0" applyFont="0" applyFill="0" applyBorder="0" applyProtection="0">
      <alignment horizontal="centerContinuous" vertical="center"/>
    </xf>
    <xf numFmtId="0" fontId="22" fillId="0" borderId="0" applyNumberFormat="0" applyFont="0" applyFill="0" applyBorder="0" applyProtection="0">
      <alignment horizontal="centerContinuous" vertical="center"/>
    </xf>
    <xf numFmtId="249" fontId="102" fillId="0" borderId="0" applyNumberFormat="0" applyFont="0" applyFill="0" applyBorder="0" applyProtection="0">
      <alignment horizontal="centerContinuous" vertical="center"/>
    </xf>
    <xf numFmtId="208" fontId="12" fillId="0" borderId="15" applyNumberFormat="0" applyBorder="0" applyAlignment="0"/>
    <xf numFmtId="0" fontId="14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42" fillId="29" borderId="54" applyNumberFormat="0" applyAlignment="0" applyProtection="0">
      <alignment vertical="center"/>
    </xf>
    <xf numFmtId="0" fontId="86" fillId="21" borderId="16" applyNumberFormat="0" applyAlignment="0" applyProtection="0">
      <alignment vertical="center"/>
    </xf>
    <xf numFmtId="0" fontId="86" fillId="21" borderId="16" applyNumberFormat="0" applyAlignment="0" applyProtection="0">
      <alignment vertical="center"/>
    </xf>
    <xf numFmtId="214" fontId="67" fillId="0" borderId="17"/>
    <xf numFmtId="4" fontId="67" fillId="0" borderId="14"/>
    <xf numFmtId="215" fontId="67" fillId="0" borderId="14"/>
    <xf numFmtId="216" fontId="67" fillId="0" borderId="14"/>
    <xf numFmtId="229" fontId="20" fillId="0" borderId="18" applyFont="0" applyFill="0" applyBorder="0" applyAlignment="0" applyProtection="0">
      <alignment vertical="center"/>
    </xf>
    <xf numFmtId="251" fontId="20" fillId="0" borderId="18" applyFont="0" applyFill="0" applyBorder="0" applyAlignment="0" applyProtection="0">
      <alignment vertical="center"/>
    </xf>
    <xf numFmtId="0" fontId="100" fillId="0" borderId="1" applyFont="0" applyFill="0" applyBorder="0" applyAlignment="0" applyProtection="0">
      <alignment horizontal="centerContinuous" vertical="center"/>
    </xf>
    <xf numFmtId="204" fontId="68" fillId="0" borderId="0">
      <alignment vertical="center"/>
    </xf>
    <xf numFmtId="245" fontId="4" fillId="0" borderId="0">
      <alignment vertical="center"/>
    </xf>
    <xf numFmtId="204" fontId="68" fillId="0" borderId="0">
      <alignment vertical="center"/>
    </xf>
    <xf numFmtId="245" fontId="4" fillId="0" borderId="0">
      <alignment vertical="center"/>
    </xf>
    <xf numFmtId="178" fontId="24" fillId="0" borderId="0" applyFont="0" applyFill="0" applyBorder="0" applyAlignment="0" applyProtection="0">
      <alignment horizontal="centerContinuous" vertical="center"/>
    </xf>
    <xf numFmtId="179" fontId="24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217" fontId="3" fillId="0" borderId="0" applyFont="0" applyFill="0" applyBorder="0" applyAlignment="0" applyProtection="0"/>
    <xf numFmtId="41" fontId="143" fillId="0" borderId="0"/>
    <xf numFmtId="246" fontId="3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143" fillId="0" borderId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44" fillId="0" borderId="0">
      <alignment vertical="center"/>
    </xf>
    <xf numFmtId="246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9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" fillId="0" borderId="0"/>
    <xf numFmtId="0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1" fillId="0" borderId="0" applyFont="0" applyFill="0" applyBorder="0" applyAlignment="0" applyProtection="0"/>
    <xf numFmtId="0" fontId="21" fillId="0" borderId="0"/>
    <xf numFmtId="0" fontId="11" fillId="0" borderId="0" applyFont="0" applyFill="0" applyBorder="0" applyAlignment="0" applyProtection="0"/>
    <xf numFmtId="0" fontId="21" fillId="0" borderId="0"/>
    <xf numFmtId="0" fontId="41" fillId="0" borderId="19"/>
    <xf numFmtId="0" fontId="116" fillId="0" borderId="19"/>
    <xf numFmtId="0" fontId="120" fillId="0" borderId="20" applyNumberFormat="0" applyFill="0" applyAlignment="0" applyProtection="0">
      <alignment vertical="center"/>
    </xf>
    <xf numFmtId="0" fontId="81" fillId="0" borderId="20" applyNumberFormat="0" applyFill="0" applyAlignment="0" applyProtection="0">
      <alignment vertical="center"/>
    </xf>
    <xf numFmtId="0" fontId="81" fillId="0" borderId="20" applyNumberFormat="0" applyFill="0" applyAlignment="0" applyProtection="0">
      <alignment vertical="center"/>
    </xf>
    <xf numFmtId="0" fontId="145" fillId="0" borderId="21" applyNumberFormat="0" applyFill="0" applyAlignment="0" applyProtection="0">
      <alignment vertical="center"/>
    </xf>
    <xf numFmtId="0" fontId="87" fillId="0" borderId="21" applyNumberFormat="0" applyFill="0" applyAlignment="0" applyProtection="0">
      <alignment vertical="center"/>
    </xf>
    <xf numFmtId="0" fontId="87" fillId="0" borderId="21" applyNumberFormat="0" applyFill="0" applyAlignment="0" applyProtection="0">
      <alignment vertical="center"/>
    </xf>
    <xf numFmtId="0" fontId="87" fillId="0" borderId="21" applyNumberFormat="0" applyFill="0" applyAlignment="0" applyProtection="0">
      <alignment vertical="center"/>
    </xf>
    <xf numFmtId="0" fontId="87" fillId="0" borderId="21" applyNumberFormat="0" applyFill="0" applyAlignment="0" applyProtection="0">
      <alignment vertical="center"/>
    </xf>
    <xf numFmtId="0" fontId="87" fillId="0" borderId="21" applyNumberFormat="0" applyFill="0" applyAlignment="0" applyProtection="0">
      <alignment vertical="center"/>
    </xf>
    <xf numFmtId="0" fontId="87" fillId="0" borderId="21" applyNumberFormat="0" applyFill="0" applyAlignment="0" applyProtection="0">
      <alignment vertical="center"/>
    </xf>
    <xf numFmtId="0" fontId="87" fillId="0" borderId="21" applyNumberFormat="0" applyFill="0" applyAlignment="0" applyProtection="0">
      <alignment vertical="center"/>
    </xf>
    <xf numFmtId="195" fontId="21" fillId="0" borderId="0" applyFont="0" applyFill="0" applyBorder="0" applyAlignment="0" applyProtection="0"/>
    <xf numFmtId="230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230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230" fontId="21" fillId="0" borderId="0" applyFont="0" applyFill="0" applyBorder="0" applyAlignment="0" applyProtection="0"/>
    <xf numFmtId="0" fontId="24" fillId="0" borderId="0" applyNumberFormat="0" applyFont="0" applyFill="0" applyBorder="0" applyProtection="0">
      <alignment vertical="center"/>
    </xf>
    <xf numFmtId="0" fontId="24" fillId="0" borderId="0" applyNumberFormat="0" applyFont="0" applyFill="0" applyBorder="0" applyProtection="0">
      <alignment vertical="center"/>
    </xf>
    <xf numFmtId="0" fontId="22" fillId="0" borderId="0" applyNumberFormat="0" applyFont="0" applyFill="0" applyBorder="0" applyProtection="0">
      <alignment vertical="center"/>
    </xf>
    <xf numFmtId="0" fontId="146" fillId="7" borderId="52" applyNumberFormat="0" applyAlignment="0" applyProtection="0">
      <alignment vertical="center"/>
    </xf>
    <xf numFmtId="0" fontId="88" fillId="7" borderId="11" applyNumberFormat="0" applyAlignment="0" applyProtection="0">
      <alignment vertical="center"/>
    </xf>
    <xf numFmtId="0" fontId="88" fillId="7" borderId="11" applyNumberFormat="0" applyAlignment="0" applyProtection="0">
      <alignment vertical="center"/>
    </xf>
    <xf numFmtId="0" fontId="88" fillId="7" borderId="11" applyNumberFormat="0" applyAlignment="0" applyProtection="0">
      <alignment vertical="center"/>
    </xf>
    <xf numFmtId="0" fontId="88" fillId="7" borderId="11" applyNumberFormat="0" applyAlignment="0" applyProtection="0">
      <alignment vertical="center"/>
    </xf>
    <xf numFmtId="0" fontId="88" fillId="7" borderId="11" applyNumberFormat="0" applyAlignment="0" applyProtection="0">
      <alignment vertical="center"/>
    </xf>
    <xf numFmtId="0" fontId="88" fillId="7" borderId="11" applyNumberFormat="0" applyAlignment="0" applyProtection="0">
      <alignment vertical="center"/>
    </xf>
    <xf numFmtId="0" fontId="88" fillId="7" borderId="11" applyNumberFormat="0" applyAlignment="0" applyProtection="0">
      <alignment vertical="center"/>
    </xf>
    <xf numFmtId="4" fontId="138" fillId="0" borderId="0">
      <protection locked="0"/>
    </xf>
    <xf numFmtId="4" fontId="33" fillId="0" borderId="0">
      <protection locked="0"/>
    </xf>
    <xf numFmtId="218" fontId="3" fillId="0" borderId="0">
      <protection locked="0"/>
    </xf>
    <xf numFmtId="235" fontId="21" fillId="0" borderId="0">
      <protection locked="0"/>
    </xf>
    <xf numFmtId="218" fontId="3" fillId="0" borderId="0">
      <protection locked="0"/>
    </xf>
    <xf numFmtId="235" fontId="21" fillId="0" borderId="0">
      <protection locked="0"/>
    </xf>
    <xf numFmtId="0" fontId="122" fillId="0" borderId="22" applyNumberFormat="0" applyFill="0" applyAlignment="0" applyProtection="0">
      <alignment vertical="center"/>
    </xf>
    <xf numFmtId="0" fontId="90" fillId="0" borderId="22" applyNumberFormat="0" applyFill="0" applyAlignment="0" applyProtection="0">
      <alignment vertical="center"/>
    </xf>
    <xf numFmtId="0" fontId="90" fillId="0" borderId="22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0" fontId="91" fillId="0" borderId="23" applyNumberFormat="0" applyFill="0" applyAlignment="0" applyProtection="0">
      <alignment vertical="center"/>
    </xf>
    <xf numFmtId="0" fontId="91" fillId="0" borderId="23" applyNumberFormat="0" applyFill="0" applyAlignment="0" applyProtection="0">
      <alignment vertical="center"/>
    </xf>
    <xf numFmtId="0" fontId="124" fillId="0" borderId="24" applyNumberFormat="0" applyFill="0" applyAlignment="0" applyProtection="0">
      <alignment vertical="center"/>
    </xf>
    <xf numFmtId="0" fontId="92" fillId="0" borderId="24" applyNumberFormat="0" applyFill="0" applyAlignment="0" applyProtection="0">
      <alignment vertical="center"/>
    </xf>
    <xf numFmtId="0" fontId="92" fillId="0" borderId="24" applyNumberFormat="0" applyFill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3" fillId="0" borderId="1">
      <alignment horizontal="distributed" vertical="center"/>
    </xf>
    <xf numFmtId="0" fontId="3" fillId="0" borderId="14">
      <alignment horizontal="distributed" vertical="top"/>
    </xf>
    <xf numFmtId="0" fontId="3" fillId="0" borderId="15">
      <alignment horizontal="distributed"/>
    </xf>
    <xf numFmtId="0" fontId="3" fillId="0" borderId="15">
      <alignment horizontal="distributed"/>
    </xf>
    <xf numFmtId="177" fontId="117" fillId="0" borderId="0">
      <alignment vertical="center"/>
    </xf>
    <xf numFmtId="0" fontId="147" fillId="6" borderId="0" applyNumberFormat="0" applyBorder="0" applyAlignment="0" applyProtection="0">
      <alignment vertical="center"/>
    </xf>
    <xf numFmtId="0" fontId="93" fillId="6" borderId="0" applyNumberFormat="0" applyBorder="0" applyAlignment="0" applyProtection="0">
      <alignment vertical="center"/>
    </xf>
    <xf numFmtId="0" fontId="93" fillId="6" borderId="0" applyNumberFormat="0" applyBorder="0" applyAlignment="0" applyProtection="0">
      <alignment vertical="center"/>
    </xf>
    <xf numFmtId="0" fontId="3" fillId="0" borderId="0"/>
    <xf numFmtId="0" fontId="78" fillId="0" borderId="0"/>
    <xf numFmtId="0" fontId="148" fillId="19" borderId="55" applyNumberFormat="0" applyAlignment="0" applyProtection="0">
      <alignment vertical="center"/>
    </xf>
    <xf numFmtId="0" fontId="94" fillId="19" borderId="25" applyNumberFormat="0" applyAlignment="0" applyProtection="0">
      <alignment vertical="center"/>
    </xf>
    <xf numFmtId="0" fontId="94" fillId="19" borderId="25" applyNumberFormat="0" applyAlignment="0" applyProtection="0">
      <alignment vertical="center"/>
    </xf>
    <xf numFmtId="0" fontId="94" fillId="19" borderId="25" applyNumberFormat="0" applyAlignment="0" applyProtection="0">
      <alignment vertical="center"/>
    </xf>
    <xf numFmtId="0" fontId="94" fillId="19" borderId="25" applyNumberFormat="0" applyAlignment="0" applyProtection="0">
      <alignment vertical="center"/>
    </xf>
    <xf numFmtId="0" fontId="94" fillId="19" borderId="25" applyNumberFormat="0" applyAlignment="0" applyProtection="0">
      <alignment vertical="center"/>
    </xf>
    <xf numFmtId="0" fontId="94" fillId="19" borderId="25" applyNumberFormat="0" applyAlignment="0" applyProtection="0">
      <alignment vertical="center"/>
    </xf>
    <xf numFmtId="0" fontId="94" fillId="19" borderId="25" applyNumberFormat="0" applyAlignment="0" applyProtection="0">
      <alignment vertical="center"/>
    </xf>
    <xf numFmtId="41" fontId="5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4" fillId="0" borderId="1"/>
    <xf numFmtId="41" fontId="22" fillId="0" borderId="26"/>
    <xf numFmtId="252" fontId="3" fillId="14" borderId="0" applyFill="0" applyBorder="0" applyProtection="0">
      <alignment horizontal="right"/>
    </xf>
    <xf numFmtId="38" fontId="102" fillId="0" borderId="0" applyFont="0" applyFill="0" applyBorder="0" applyAlignment="0" applyProtection="0">
      <alignment vertical="center"/>
    </xf>
    <xf numFmtId="253" fontId="102" fillId="0" borderId="0" applyFont="0" applyFill="0" applyBorder="0" applyAlignment="0" applyProtection="0">
      <alignment vertical="center"/>
    </xf>
    <xf numFmtId="254" fontId="102" fillId="0" borderId="0" applyFont="0" applyFill="0" applyBorder="0" applyAlignment="0" applyProtection="0">
      <alignment vertical="center"/>
    </xf>
    <xf numFmtId="219" fontId="19" fillId="0" borderId="1">
      <alignment vertical="center"/>
    </xf>
    <xf numFmtId="43" fontId="5" fillId="0" borderId="0" applyFont="0" applyFill="0" applyBorder="0" applyAlignment="0" applyProtection="0"/>
    <xf numFmtId="176" fontId="3" fillId="0" borderId="0" applyFont="0" applyFill="0" applyBorder="0" applyAlignment="0" applyProtection="0"/>
    <xf numFmtId="42" fontId="43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220" fontId="3" fillId="0" borderId="0">
      <protection locked="0"/>
    </xf>
    <xf numFmtId="236" fontId="3" fillId="0" borderId="0">
      <protection locked="0"/>
    </xf>
    <xf numFmtId="220" fontId="3" fillId="0" borderId="0">
      <protection locked="0"/>
    </xf>
    <xf numFmtId="236" fontId="3" fillId="0" borderId="0">
      <protection locked="0"/>
    </xf>
    <xf numFmtId="0" fontId="144" fillId="0" borderId="0">
      <alignment vertical="center"/>
    </xf>
    <xf numFmtId="0" fontId="21" fillId="0" borderId="0">
      <alignment vertical="center"/>
    </xf>
    <xf numFmtId="0" fontId="144" fillId="0" borderId="0">
      <alignment vertical="center"/>
    </xf>
    <xf numFmtId="0" fontId="21" fillId="0" borderId="0">
      <alignment vertical="center"/>
    </xf>
    <xf numFmtId="0" fontId="128" fillId="0" borderId="0">
      <alignment vertical="center"/>
    </xf>
    <xf numFmtId="0" fontId="144" fillId="0" borderId="0">
      <alignment vertical="center"/>
    </xf>
    <xf numFmtId="0" fontId="128" fillId="0" borderId="0">
      <alignment vertical="center"/>
    </xf>
    <xf numFmtId="0" fontId="144" fillId="0" borderId="0">
      <alignment vertical="center"/>
    </xf>
    <xf numFmtId="0" fontId="21" fillId="0" borderId="0">
      <alignment vertical="center"/>
    </xf>
    <xf numFmtId="0" fontId="128" fillId="0" borderId="0">
      <alignment vertical="center"/>
    </xf>
    <xf numFmtId="0" fontId="21" fillId="0" borderId="0">
      <alignment vertical="center"/>
    </xf>
    <xf numFmtId="0" fontId="128" fillId="0" borderId="0">
      <alignment vertical="center"/>
    </xf>
    <xf numFmtId="0" fontId="21" fillId="0" borderId="0"/>
    <xf numFmtId="0" fontId="128" fillId="0" borderId="0">
      <alignment vertical="center"/>
    </xf>
    <xf numFmtId="0" fontId="21" fillId="0" borderId="0"/>
    <xf numFmtId="0" fontId="45" fillId="0" borderId="0"/>
    <xf numFmtId="0" fontId="21" fillId="0" borderId="0"/>
    <xf numFmtId="0" fontId="128" fillId="0" borderId="0">
      <alignment vertical="center"/>
    </xf>
    <xf numFmtId="0" fontId="21" fillId="0" borderId="0">
      <alignment vertical="center"/>
    </xf>
    <xf numFmtId="0" fontId="128" fillId="0" borderId="0">
      <alignment vertical="center"/>
    </xf>
    <xf numFmtId="0" fontId="21" fillId="0" borderId="0">
      <alignment vertical="center"/>
    </xf>
    <xf numFmtId="0" fontId="3" fillId="0" borderId="0"/>
    <xf numFmtId="0" fontId="128" fillId="0" borderId="0">
      <alignment vertical="center"/>
    </xf>
    <xf numFmtId="0" fontId="21" fillId="0" borderId="0"/>
    <xf numFmtId="0" fontId="21" fillId="0" borderId="0">
      <alignment vertical="center"/>
    </xf>
    <xf numFmtId="0" fontId="43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128" fillId="0" borderId="0">
      <alignment vertical="center"/>
    </xf>
    <xf numFmtId="0" fontId="45" fillId="0" borderId="0"/>
    <xf numFmtId="0" fontId="21" fillId="0" borderId="0"/>
    <xf numFmtId="0" fontId="21" fillId="0" borderId="0">
      <alignment vertical="center"/>
    </xf>
    <xf numFmtId="0" fontId="21" fillId="0" borderId="0"/>
    <xf numFmtId="0" fontId="128" fillId="0" borderId="0">
      <alignment vertical="center"/>
    </xf>
    <xf numFmtId="0" fontId="128" fillId="0" borderId="0">
      <alignment vertical="center"/>
    </xf>
    <xf numFmtId="0" fontId="143" fillId="0" borderId="0"/>
    <xf numFmtId="0" fontId="21" fillId="0" borderId="0"/>
    <xf numFmtId="0" fontId="21" fillId="0" borderId="0">
      <alignment vertical="center"/>
    </xf>
    <xf numFmtId="0" fontId="21" fillId="0" borderId="0"/>
    <xf numFmtId="0" fontId="144" fillId="0" borderId="0">
      <alignment vertical="center"/>
    </xf>
    <xf numFmtId="0" fontId="21" fillId="0" borderId="0">
      <alignment vertical="center"/>
    </xf>
    <xf numFmtId="0" fontId="128" fillId="0" borderId="0">
      <alignment vertical="center"/>
    </xf>
    <xf numFmtId="0" fontId="144" fillId="0" borderId="0">
      <alignment vertical="center"/>
    </xf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126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128" fillId="0" borderId="0">
      <alignment vertical="center"/>
    </xf>
    <xf numFmtId="0" fontId="144" fillId="0" borderId="0">
      <alignment vertical="center"/>
    </xf>
    <xf numFmtId="0" fontId="21" fillId="0" borderId="0">
      <alignment vertical="center"/>
    </xf>
    <xf numFmtId="0" fontId="128" fillId="0" borderId="0">
      <alignment vertical="center"/>
    </xf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/>
    <xf numFmtId="0" fontId="13" fillId="0" borderId="0"/>
    <xf numFmtId="0" fontId="24" fillId="0" borderId="0"/>
    <xf numFmtId="0" fontId="19" fillId="0" borderId="0">
      <alignment horizontal="center" vertical="center"/>
    </xf>
    <xf numFmtId="0" fontId="3" fillId="0" borderId="0"/>
    <xf numFmtId="0" fontId="3" fillId="0" borderId="0"/>
    <xf numFmtId="177" fontId="3" fillId="0" borderId="0" applyNumberFormat="0" applyBorder="0">
      <alignment horizontal="centerContinuous" vertical="center"/>
    </xf>
    <xf numFmtId="177" fontId="78" fillId="0" borderId="0" applyNumberFormat="0" applyBorder="0">
      <alignment horizontal="centerContinuous" vertical="center"/>
    </xf>
    <xf numFmtId="0" fontId="118" fillId="0" borderId="0">
      <alignment vertical="center"/>
    </xf>
    <xf numFmtId="0" fontId="24" fillId="0" borderId="4">
      <alignment horizontal="center" vertical="center"/>
    </xf>
    <xf numFmtId="0" fontId="119" fillId="0" borderId="0" applyNumberFormat="0" applyFill="0" applyBorder="0" applyAlignment="0" applyProtection="0">
      <alignment vertical="top"/>
      <protection locked="0"/>
    </xf>
    <xf numFmtId="5" fontId="21" fillId="0" borderId="0" applyBorder="0"/>
    <xf numFmtId="0" fontId="138" fillId="0" borderId="10">
      <protection locked="0"/>
    </xf>
    <xf numFmtId="0" fontId="33" fillId="0" borderId="10">
      <protection locked="0"/>
    </xf>
    <xf numFmtId="221" fontId="3" fillId="0" borderId="0">
      <protection locked="0"/>
    </xf>
    <xf numFmtId="235" fontId="3" fillId="0" borderId="0">
      <protection locked="0"/>
    </xf>
    <xf numFmtId="221" fontId="3" fillId="0" borderId="0">
      <protection locked="0"/>
    </xf>
    <xf numFmtId="235" fontId="3" fillId="0" borderId="0">
      <protection locked="0"/>
    </xf>
    <xf numFmtId="222" fontId="3" fillId="0" borderId="0">
      <protection locked="0"/>
    </xf>
    <xf numFmtId="236" fontId="21" fillId="0" borderId="0">
      <protection locked="0"/>
    </xf>
    <xf numFmtId="222" fontId="3" fillId="0" borderId="0">
      <protection locked="0"/>
    </xf>
    <xf numFmtId="236" fontId="21" fillId="0" borderId="0">
      <protection locked="0"/>
    </xf>
    <xf numFmtId="0" fontId="154" fillId="0" borderId="0"/>
    <xf numFmtId="0" fontId="154" fillId="0" borderId="0"/>
    <xf numFmtId="0" fontId="153" fillId="0" borderId="0"/>
    <xf numFmtId="0" fontId="153" fillId="0" borderId="0"/>
    <xf numFmtId="0" fontId="153" fillId="0" borderId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7" fillId="0" borderId="22" applyNumberFormat="0" applyFill="0" applyAlignment="0" applyProtection="0">
      <alignment vertical="center"/>
    </xf>
    <xf numFmtId="0" fontId="158" fillId="0" borderId="23" applyNumberFormat="0" applyFill="0" applyAlignment="0" applyProtection="0">
      <alignment vertical="center"/>
    </xf>
    <xf numFmtId="0" fontId="159" fillId="0" borderId="24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>
      <alignment vertical="center"/>
    </xf>
    <xf numFmtId="0" fontId="21" fillId="0" borderId="0"/>
    <xf numFmtId="0" fontId="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6" fillId="0" borderId="0" applyNumberFormat="0" applyFill="0" applyBorder="0" applyAlignment="0" applyProtection="0"/>
  </cellStyleXfs>
  <cellXfs count="575">
    <xf numFmtId="0" fontId="0" fillId="0" borderId="0" xfId="0"/>
    <xf numFmtId="0" fontId="27" fillId="0" borderId="0" xfId="3567" applyFont="1" applyAlignment="1">
      <alignment horizontal="center" vertical="center"/>
    </xf>
    <xf numFmtId="0" fontId="9" fillId="0" borderId="0" xfId="0" applyFont="1" applyAlignment="1">
      <alignment vertical="center"/>
    </xf>
    <xf numFmtId="43" fontId="9" fillId="0" borderId="0" xfId="0" applyNumberFormat="1" applyFont="1" applyAlignment="1">
      <alignment vertical="center"/>
    </xf>
    <xf numFmtId="177" fontId="9" fillId="0" borderId="1" xfId="3288" applyFont="1" applyBorder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7" fontId="20" fillId="0" borderId="0" xfId="3288" applyFont="1" applyFill="1" applyBorder="1" applyAlignment="1">
      <alignment vertical="center"/>
    </xf>
    <xf numFmtId="0" fontId="20" fillId="0" borderId="0" xfId="0" applyFont="1" applyAlignment="1">
      <alignment vertical="center"/>
    </xf>
    <xf numFmtId="177" fontId="15" fillId="0" borderId="0" xfId="3288" applyFont="1" applyFill="1" applyBorder="1" applyAlignment="1">
      <alignment vertical="center"/>
    </xf>
    <xf numFmtId="0" fontId="23" fillId="0" borderId="0" xfId="3567" applyFont="1" applyAlignment="1">
      <alignment vertical="center"/>
    </xf>
    <xf numFmtId="0" fontId="23" fillId="0" borderId="0" xfId="3567" applyFont="1" applyAlignment="1">
      <alignment horizontal="center" vertical="center"/>
    </xf>
    <xf numFmtId="0" fontId="25" fillId="0" borderId="0" xfId="3567" applyFont="1" applyAlignment="1">
      <alignment horizontal="center" vertical="center"/>
    </xf>
    <xf numFmtId="0" fontId="26" fillId="0" borderId="0" xfId="3567" applyFont="1" applyAlignment="1">
      <alignment horizontal="center" vertical="center"/>
    </xf>
    <xf numFmtId="41" fontId="23" fillId="0" borderId="0" xfId="3567" applyNumberFormat="1" applyFont="1" applyAlignment="1">
      <alignment vertical="center"/>
    </xf>
    <xf numFmtId="0" fontId="28" fillId="0" borderId="0" xfId="3567" applyFont="1" applyAlignment="1">
      <alignment horizontal="center" vertical="center"/>
    </xf>
    <xf numFmtId="41" fontId="23" fillId="0" borderId="0" xfId="3567" applyNumberFormat="1" applyFont="1" applyAlignment="1">
      <alignment horizontal="center" vertical="center"/>
    </xf>
    <xf numFmtId="0" fontId="22" fillId="0" borderId="0" xfId="0" applyFont="1"/>
    <xf numFmtId="179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77" fontId="9" fillId="0" borderId="0" xfId="3288" applyFont="1" applyAlignment="1">
      <alignment vertical="center"/>
    </xf>
    <xf numFmtId="0" fontId="23" fillId="0" borderId="0" xfId="3564" applyFont="1" applyAlignment="1">
      <alignment vertical="center"/>
    </xf>
    <xf numFmtId="184" fontId="22" fillId="0" borderId="0" xfId="0" applyNumberFormat="1" applyFont="1"/>
    <xf numFmtId="0" fontId="13" fillId="0" borderId="0" xfId="3566" applyAlignment="1">
      <alignment horizontal="center" vertical="center"/>
    </xf>
    <xf numFmtId="0" fontId="16" fillId="0" borderId="0" xfId="3566" applyFont="1" applyAlignment="1">
      <alignment horizontal="center" vertical="center"/>
    </xf>
    <xf numFmtId="0" fontId="16" fillId="0" borderId="0" xfId="3566" applyFont="1" applyAlignment="1" applyProtection="1">
      <alignment horizontal="center" vertical="center"/>
      <protection locked="0"/>
    </xf>
    <xf numFmtId="182" fontId="13" fillId="0" borderId="0" xfId="3566" applyNumberFormat="1" applyAlignment="1">
      <alignment horizontal="center" vertical="center"/>
    </xf>
    <xf numFmtId="0" fontId="31" fillId="0" borderId="0" xfId="0" applyFont="1" applyAlignment="1">
      <alignment horizontal="left" vertical="center"/>
    </xf>
    <xf numFmtId="182" fontId="9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23" fillId="0" borderId="0" xfId="3568" applyFont="1">
      <alignment horizontal="center" vertical="center"/>
    </xf>
    <xf numFmtId="0" fontId="45" fillId="0" borderId="0" xfId="3537"/>
    <xf numFmtId="0" fontId="28" fillId="0" borderId="0" xfId="3568" applyFont="1">
      <alignment horizontal="center" vertical="center"/>
    </xf>
    <xf numFmtId="203" fontId="23" fillId="0" borderId="0" xfId="3568" applyNumberFormat="1" applyFont="1" applyAlignment="1">
      <alignment horizontal="right" vertical="center"/>
    </xf>
    <xf numFmtId="203" fontId="23" fillId="0" borderId="0" xfId="3568" applyNumberFormat="1" applyFont="1">
      <alignment horizontal="center" vertical="center"/>
    </xf>
    <xf numFmtId="0" fontId="128" fillId="0" borderId="0" xfId="3518">
      <alignment vertical="center"/>
    </xf>
    <xf numFmtId="0" fontId="73" fillId="0" borderId="0" xfId="3257" applyFont="1" applyFill="1" applyAlignment="1">
      <alignment vertical="center"/>
    </xf>
    <xf numFmtId="0" fontId="75" fillId="0" borderId="0" xfId="3257" applyFont="1" applyFill="1" applyAlignment="1">
      <alignment vertical="center"/>
    </xf>
    <xf numFmtId="0" fontId="74" fillId="0" borderId="0" xfId="3257" applyFont="1" applyFill="1" applyAlignment="1">
      <alignment vertical="center"/>
    </xf>
    <xf numFmtId="0" fontId="74" fillId="0" borderId="0" xfId="3257" applyFont="1" applyFill="1" applyAlignment="1">
      <alignment horizontal="left" vertical="center"/>
    </xf>
    <xf numFmtId="226" fontId="75" fillId="0" borderId="0" xfId="3257" applyNumberFormat="1" applyFont="1" applyFill="1" applyAlignment="1">
      <alignment vertical="center"/>
    </xf>
    <xf numFmtId="49" fontId="75" fillId="0" borderId="0" xfId="3257" applyNumberFormat="1" applyFont="1" applyFill="1" applyAlignment="1">
      <alignment vertical="center"/>
    </xf>
    <xf numFmtId="0" fontId="75" fillId="0" borderId="0" xfId="3257" applyFont="1" applyFill="1" applyAlignment="1">
      <alignment horizontal="center"/>
    </xf>
    <xf numFmtId="0" fontId="75" fillId="0" borderId="0" xfId="3257" applyFont="1" applyFill="1" applyAlignment="1">
      <alignment horizontal="center" vertical="center"/>
    </xf>
    <xf numFmtId="0" fontId="76" fillId="0" borderId="0" xfId="3257" applyFont="1" applyFill="1" applyAlignment="1">
      <alignment vertical="center"/>
    </xf>
    <xf numFmtId="0" fontId="30" fillId="0" borderId="0" xfId="3257" applyFont="1" applyFill="1" applyAlignment="1">
      <alignment vertical="center"/>
    </xf>
    <xf numFmtId="49" fontId="30" fillId="0" borderId="0" xfId="3257" applyNumberFormat="1" applyFont="1" applyFill="1" applyAlignment="1">
      <alignment vertical="center"/>
    </xf>
    <xf numFmtId="0" fontId="30" fillId="0" borderId="0" xfId="3257" applyFont="1" applyFill="1" applyAlignment="1">
      <alignment horizontal="center"/>
    </xf>
    <xf numFmtId="177" fontId="9" fillId="0" borderId="0" xfId="0" applyNumberFormat="1" applyFont="1" applyAlignment="1">
      <alignment vertical="center"/>
    </xf>
    <xf numFmtId="0" fontId="13" fillId="0" borderId="0" xfId="3566" applyAlignment="1">
      <alignment vertical="center"/>
    </xf>
    <xf numFmtId="0" fontId="77" fillId="0" borderId="0" xfId="0" applyFont="1"/>
    <xf numFmtId="0" fontId="69" fillId="0" borderId="0" xfId="0" applyFont="1"/>
    <xf numFmtId="0" fontId="69" fillId="0" borderId="29" xfId="0" applyFont="1" applyBorder="1" applyAlignment="1">
      <alignment horizontal="center"/>
    </xf>
    <xf numFmtId="0" fontId="69" fillId="0" borderId="42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8" xfId="0" applyFont="1" applyBorder="1" applyAlignment="1">
      <alignment horizontal="center" vertical="center"/>
    </xf>
    <xf numFmtId="0" fontId="69" fillId="0" borderId="30" xfId="0" applyFont="1" applyBorder="1" applyAlignment="1">
      <alignment horizontal="center"/>
    </xf>
    <xf numFmtId="0" fontId="69" fillId="0" borderId="14" xfId="0" applyFont="1" applyBorder="1" applyAlignment="1">
      <alignment horizontal="center" vertical="center"/>
    </xf>
    <xf numFmtId="0" fontId="69" fillId="0" borderId="43" xfId="0" applyFont="1" applyBorder="1" applyAlignment="1">
      <alignment horizontal="center" vertical="center"/>
    </xf>
    <xf numFmtId="0" fontId="77" fillId="0" borderId="44" xfId="0" applyFont="1" applyBorder="1" applyAlignment="1">
      <alignment horizontal="left" vertical="center" wrapText="1"/>
    </xf>
    <xf numFmtId="179" fontId="44" fillId="0" borderId="14" xfId="0" applyNumberFormat="1" applyFont="1" applyBorder="1" applyAlignment="1">
      <alignment horizontal="center" vertical="center"/>
    </xf>
    <xf numFmtId="0" fontId="44" fillId="0" borderId="43" xfId="0" applyFont="1" applyBorder="1" applyAlignment="1">
      <alignment horizontal="center" vertical="center"/>
    </xf>
    <xf numFmtId="0" fontId="69" fillId="0" borderId="44" xfId="0" applyFont="1" applyBorder="1" applyAlignment="1">
      <alignment horizontal="left" vertical="center" wrapText="1"/>
    </xf>
    <xf numFmtId="179" fontId="29" fillId="0" borderId="1" xfId="0" applyNumberFormat="1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179" fontId="29" fillId="14" borderId="1" xfId="0" applyNumberFormat="1" applyFont="1" applyFill="1" applyBorder="1" applyAlignment="1">
      <alignment horizontal="center" vertical="center"/>
    </xf>
    <xf numFmtId="0" fontId="29" fillId="14" borderId="45" xfId="0" applyFont="1" applyFill="1" applyBorder="1" applyAlignment="1">
      <alignment horizontal="center" vertical="center"/>
    </xf>
    <xf numFmtId="0" fontId="29" fillId="0" borderId="33" xfId="0" applyFont="1" applyBorder="1" applyAlignment="1">
      <alignment horizontal="center" vertical="center"/>
    </xf>
    <xf numFmtId="0" fontId="69" fillId="0" borderId="46" xfId="0" applyFont="1" applyBorder="1" applyAlignment="1">
      <alignment horizontal="center"/>
    </xf>
    <xf numFmtId="179" fontId="69" fillId="0" borderId="28" xfId="0" applyNumberFormat="1" applyFont="1" applyBorder="1" applyAlignment="1">
      <alignment horizontal="center" vertical="center"/>
    </xf>
    <xf numFmtId="179" fontId="69" fillId="0" borderId="38" xfId="0" applyNumberFormat="1" applyFont="1" applyBorder="1" applyAlignment="1">
      <alignment horizontal="center" vertical="center"/>
    </xf>
    <xf numFmtId="0" fontId="69" fillId="0" borderId="34" xfId="0" applyFont="1" applyBorder="1" applyAlignment="1">
      <alignment horizontal="center"/>
    </xf>
    <xf numFmtId="0" fontId="69" fillId="0" borderId="35" xfId="0" applyFont="1" applyBorder="1" applyAlignment="1">
      <alignment horizontal="center"/>
    </xf>
    <xf numFmtId="179" fontId="69" fillId="0" borderId="35" xfId="0" applyNumberFormat="1" applyFont="1" applyBorder="1" applyAlignment="1">
      <alignment horizontal="center"/>
    </xf>
    <xf numFmtId="179" fontId="69" fillId="0" borderId="47" xfId="0" applyNumberFormat="1" applyFont="1" applyBorder="1" applyAlignment="1">
      <alignment horizontal="center"/>
    </xf>
    <xf numFmtId="0" fontId="69" fillId="0" borderId="28" xfId="0" applyFont="1" applyBorder="1" applyAlignment="1">
      <alignment horizontal="center"/>
    </xf>
    <xf numFmtId="179" fontId="69" fillId="0" borderId="28" xfId="0" applyNumberFormat="1" applyFont="1" applyBorder="1" applyAlignment="1">
      <alignment horizontal="center"/>
    </xf>
    <xf numFmtId="0" fontId="69" fillId="0" borderId="38" xfId="0" applyFont="1" applyBorder="1" applyAlignment="1">
      <alignment horizontal="center"/>
    </xf>
    <xf numFmtId="179" fontId="29" fillId="0" borderId="48" xfId="0" applyNumberFormat="1" applyFont="1" applyBorder="1" applyAlignment="1">
      <alignment horizontal="center" vertical="center"/>
    </xf>
    <xf numFmtId="179" fontId="29" fillId="0" borderId="49" xfId="0" applyNumberFormat="1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179" fontId="44" fillId="22" borderId="14" xfId="0" applyNumberFormat="1" applyFont="1" applyFill="1" applyBorder="1" applyAlignment="1">
      <alignment horizontal="center" vertical="center"/>
    </xf>
    <xf numFmtId="0" fontId="95" fillId="0" borderId="1" xfId="3566" applyFont="1" applyBorder="1" applyAlignment="1">
      <alignment horizontal="center" vertical="center"/>
    </xf>
    <xf numFmtId="2" fontId="95" fillId="0" borderId="1" xfId="3566" applyNumberFormat="1" applyFont="1" applyBorder="1" applyAlignment="1">
      <alignment horizontal="center" vertical="center"/>
    </xf>
    <xf numFmtId="0" fontId="69" fillId="31" borderId="14" xfId="0" applyFont="1" applyFill="1" applyBorder="1" applyAlignment="1">
      <alignment horizontal="center" vertical="center"/>
    </xf>
    <xf numFmtId="2" fontId="151" fillId="0" borderId="1" xfId="3566" applyNumberFormat="1" applyFont="1" applyBorder="1" applyAlignment="1">
      <alignment horizontal="center" vertical="center"/>
    </xf>
    <xf numFmtId="2" fontId="150" fillId="0" borderId="1" xfId="3566" applyNumberFormat="1" applyFont="1" applyBorder="1" applyAlignment="1">
      <alignment horizontal="center" vertical="center"/>
    </xf>
    <xf numFmtId="0" fontId="160" fillId="0" borderId="0" xfId="3513" applyFont="1" applyAlignment="1">
      <alignment vertical="center"/>
    </xf>
    <xf numFmtId="0" fontId="23" fillId="0" borderId="0" xfId="3513" applyFont="1" applyAlignment="1">
      <alignment vertical="center"/>
    </xf>
    <xf numFmtId="0" fontId="161" fillId="0" borderId="0" xfId="3513" applyFont="1" applyAlignment="1">
      <alignment vertical="center"/>
    </xf>
    <xf numFmtId="0" fontId="162" fillId="0" borderId="0" xfId="3513" applyFont="1" applyAlignment="1">
      <alignment vertical="center"/>
    </xf>
    <xf numFmtId="0" fontId="163" fillId="0" borderId="0" xfId="3513" applyFont="1" applyAlignment="1">
      <alignment vertical="center"/>
    </xf>
    <xf numFmtId="0" fontId="69" fillId="0" borderId="0" xfId="3513" applyFont="1" applyAlignment="1">
      <alignment vertical="center"/>
    </xf>
    <xf numFmtId="0" fontId="71" fillId="0" borderId="0" xfId="3513" applyFont="1" applyAlignment="1">
      <alignment vertical="center"/>
    </xf>
    <xf numFmtId="0" fontId="71" fillId="34" borderId="59" xfId="3603" applyFont="1" applyFill="1" applyBorder="1" applyAlignment="1" applyProtection="1">
      <alignment horizontal="left" vertical="center"/>
      <protection locked="0"/>
    </xf>
    <xf numFmtId="3" fontId="164" fillId="0" borderId="1" xfId="3513" applyNumberFormat="1" applyFont="1" applyBorder="1" applyAlignment="1" applyProtection="1">
      <alignment horizontal="center" vertical="center"/>
      <protection locked="0"/>
    </xf>
    <xf numFmtId="3" fontId="164" fillId="0" borderId="1" xfId="3513" applyNumberFormat="1" applyFont="1" applyBorder="1" applyAlignment="1" applyProtection="1">
      <alignment horizontal="right" vertical="center"/>
      <protection locked="0"/>
    </xf>
    <xf numFmtId="0" fontId="164" fillId="0" borderId="45" xfId="3513" applyFont="1" applyBorder="1" applyAlignment="1" applyProtection="1">
      <alignment horizontal="center" vertical="center"/>
      <protection locked="0"/>
    </xf>
    <xf numFmtId="0" fontId="71" fillId="0" borderId="59" xfId="3603" applyFont="1" applyBorder="1" applyAlignment="1" applyProtection="1">
      <alignment vertical="center"/>
      <protection locked="0"/>
    </xf>
    <xf numFmtId="0" fontId="72" fillId="0" borderId="1" xfId="3603" applyFont="1" applyBorder="1" applyAlignment="1" applyProtection="1">
      <alignment vertical="center"/>
      <protection locked="0"/>
    </xf>
    <xf numFmtId="214" fontId="71" fillId="0" borderId="1" xfId="3602" applyNumberFormat="1" applyFont="1" applyBorder="1" applyAlignment="1" applyProtection="1">
      <alignment horizontal="center" vertical="center"/>
      <protection locked="0"/>
    </xf>
    <xf numFmtId="3" fontId="71" fillId="0" borderId="1" xfId="3602" applyNumberFormat="1" applyFont="1" applyBorder="1" applyAlignment="1" applyProtection="1">
      <alignment horizontal="center" vertical="center"/>
      <protection locked="0"/>
    </xf>
    <xf numFmtId="3" fontId="71" fillId="0" borderId="1" xfId="3602" applyNumberFormat="1" applyFont="1" applyBorder="1" applyAlignment="1">
      <alignment horizontal="right" vertical="center"/>
    </xf>
    <xf numFmtId="3" fontId="71" fillId="0" borderId="1" xfId="3602" applyNumberFormat="1" applyFont="1" applyBorder="1" applyAlignment="1" applyProtection="1">
      <alignment horizontal="right" vertical="center"/>
      <protection locked="0"/>
    </xf>
    <xf numFmtId="3" fontId="165" fillId="0" borderId="1" xfId="3513" applyNumberFormat="1" applyFont="1" applyBorder="1" applyAlignment="1">
      <alignment horizontal="center" vertical="center"/>
    </xf>
    <xf numFmtId="0" fontId="71" fillId="0" borderId="1" xfId="3603" applyFont="1" applyBorder="1" applyAlignment="1" applyProtection="1">
      <alignment horizontal="center" vertical="center" shrinkToFit="1"/>
      <protection locked="0"/>
    </xf>
    <xf numFmtId="4" fontId="71" fillId="0" borderId="1" xfId="3602" applyNumberFormat="1" applyFont="1" applyBorder="1" applyAlignment="1" applyProtection="1">
      <alignment horizontal="center" vertical="center"/>
      <protection locked="0"/>
    </xf>
    <xf numFmtId="3" fontId="166" fillId="0" borderId="1" xfId="3513" applyNumberFormat="1" applyFont="1" applyBorder="1" applyAlignment="1">
      <alignment vertical="center"/>
    </xf>
    <xf numFmtId="3" fontId="166" fillId="0" borderId="1" xfId="3513" applyNumberFormat="1" applyFont="1" applyBorder="1" applyAlignment="1">
      <alignment horizontal="left" vertical="center"/>
    </xf>
    <xf numFmtId="3" fontId="166" fillId="0" borderId="1" xfId="3513" applyNumberFormat="1" applyFont="1" applyBorder="1" applyAlignment="1">
      <alignment horizontal="center" vertical="center"/>
    </xf>
    <xf numFmtId="0" fontId="72" fillId="0" borderId="0" xfId="3513" applyFont="1" applyAlignment="1">
      <alignment vertical="center"/>
    </xf>
    <xf numFmtId="3" fontId="9" fillId="0" borderId="0" xfId="0" applyNumberFormat="1" applyFont="1" applyAlignment="1">
      <alignment vertical="center"/>
    </xf>
    <xf numFmtId="0" fontId="170" fillId="0" borderId="0" xfId="3566" applyFont="1" applyAlignment="1">
      <alignment horizontal="center" vertical="center"/>
    </xf>
    <xf numFmtId="0" fontId="12" fillId="0" borderId="37" xfId="3568" applyFont="1" applyBorder="1">
      <alignment horizontal="center" vertical="center"/>
    </xf>
    <xf numFmtId="0" fontId="12" fillId="0" borderId="33" xfId="3568" applyFont="1" applyBorder="1">
      <alignment horizontal="center" vertical="center"/>
    </xf>
    <xf numFmtId="0" fontId="173" fillId="0" borderId="33" xfId="3568" applyFont="1" applyBorder="1">
      <alignment horizontal="center" vertical="center"/>
    </xf>
    <xf numFmtId="203" fontId="12" fillId="0" borderId="33" xfId="3568" applyNumberFormat="1" applyFont="1" applyBorder="1" applyAlignment="1">
      <alignment horizontal="right" vertical="center"/>
    </xf>
    <xf numFmtId="0" fontId="12" fillId="0" borderId="39" xfId="3568" applyFont="1" applyBorder="1">
      <alignment horizontal="center" vertical="center"/>
    </xf>
    <xf numFmtId="0" fontId="12" fillId="0" borderId="8" xfId="3568" applyFont="1" applyBorder="1">
      <alignment horizontal="center" vertical="center"/>
    </xf>
    <xf numFmtId="0" fontId="12" fillId="0" borderId="8" xfId="3568" applyFont="1" applyBorder="1" applyAlignment="1">
      <alignment horizontal="left" vertical="center"/>
    </xf>
    <xf numFmtId="203" fontId="12" fillId="0" borderId="8" xfId="3568" applyNumberFormat="1" applyFont="1" applyBorder="1" applyAlignment="1">
      <alignment horizontal="right" vertical="center"/>
    </xf>
    <xf numFmtId="203" fontId="12" fillId="0" borderId="36" xfId="3568" applyNumberFormat="1" applyFont="1" applyBorder="1" applyAlignment="1">
      <alignment horizontal="right" vertical="center"/>
    </xf>
    <xf numFmtId="0" fontId="175" fillId="0" borderId="0" xfId="3567" applyFont="1" applyAlignment="1">
      <alignment vertical="center"/>
    </xf>
    <xf numFmtId="0" fontId="176" fillId="0" borderId="0" xfId="3567" applyFont="1" applyAlignment="1">
      <alignment horizontal="center" vertical="center"/>
    </xf>
    <xf numFmtId="0" fontId="177" fillId="0" borderId="0" xfId="3567" applyFont="1" applyAlignment="1">
      <alignment vertical="center"/>
    </xf>
    <xf numFmtId="0" fontId="178" fillId="0" borderId="0" xfId="3567" applyFont="1" applyAlignment="1">
      <alignment horizontal="center" vertical="center"/>
    </xf>
    <xf numFmtId="3" fontId="179" fillId="0" borderId="0" xfId="3567" applyNumberFormat="1" applyFont="1" applyAlignment="1">
      <alignment horizontal="left" vertical="center"/>
    </xf>
    <xf numFmtId="3" fontId="179" fillId="0" borderId="0" xfId="3567" applyNumberFormat="1" applyFont="1" applyAlignment="1">
      <alignment horizontal="left" vertical="center" wrapText="1"/>
    </xf>
    <xf numFmtId="3" fontId="178" fillId="0" borderId="0" xfId="3567" applyNumberFormat="1" applyFont="1" applyAlignment="1">
      <alignment horizontal="left" vertical="center" wrapText="1"/>
    </xf>
    <xf numFmtId="0" fontId="177" fillId="0" borderId="0" xfId="3567" applyFont="1" applyAlignment="1">
      <alignment vertical="center" wrapText="1"/>
    </xf>
    <xf numFmtId="0" fontId="175" fillId="0" borderId="0" xfId="3567" applyFont="1" applyAlignment="1">
      <alignment vertical="center" wrapText="1"/>
    </xf>
    <xf numFmtId="3" fontId="175" fillId="0" borderId="0" xfId="3567" applyNumberFormat="1" applyFont="1" applyAlignment="1">
      <alignment vertical="center"/>
    </xf>
    <xf numFmtId="0" fontId="180" fillId="0" borderId="0" xfId="3567" applyFont="1" applyAlignment="1">
      <alignment vertical="center"/>
    </xf>
    <xf numFmtId="0" fontId="175" fillId="0" borderId="0" xfId="3567" applyFont="1" applyAlignment="1">
      <alignment horizontal="center" vertical="center"/>
    </xf>
    <xf numFmtId="0" fontId="175" fillId="0" borderId="0" xfId="3567" applyFont="1" applyAlignment="1">
      <alignment horizontal="center" vertical="center" wrapText="1"/>
    </xf>
    <xf numFmtId="0" fontId="177" fillId="0" borderId="0" xfId="3567" applyFont="1" applyAlignment="1">
      <alignment horizontal="center" vertical="center" wrapText="1"/>
    </xf>
    <xf numFmtId="0" fontId="177" fillId="0" borderId="0" xfId="3567" applyFont="1" applyAlignment="1">
      <alignment horizontal="left" vertical="center" wrapText="1"/>
    </xf>
    <xf numFmtId="41" fontId="181" fillId="0" borderId="0" xfId="3567" applyNumberFormat="1" applyFont="1" applyAlignment="1">
      <alignment horizontal="center" vertical="center" wrapText="1"/>
    </xf>
    <xf numFmtId="0" fontId="181" fillId="0" borderId="0" xfId="3567" applyFont="1" applyAlignment="1">
      <alignment horizontal="center" vertical="center"/>
    </xf>
    <xf numFmtId="41" fontId="175" fillId="0" borderId="0" xfId="3567" applyNumberFormat="1" applyFont="1" applyAlignment="1">
      <alignment vertical="center"/>
    </xf>
    <xf numFmtId="0" fontId="12" fillId="0" borderId="27" xfId="3564" applyFont="1" applyBorder="1" applyAlignment="1">
      <alignment horizontal="center" vertical="center" wrapText="1"/>
    </xf>
    <xf numFmtId="0" fontId="12" fillId="0" borderId="17" xfId="3564" applyFont="1" applyBorder="1" applyAlignment="1">
      <alignment horizontal="center" vertical="center" wrapText="1"/>
    </xf>
    <xf numFmtId="0" fontId="12" fillId="0" borderId="15" xfId="3564" applyFont="1" applyBorder="1" applyAlignment="1">
      <alignment horizontal="center" vertical="center" wrapText="1"/>
    </xf>
    <xf numFmtId="0" fontId="12" fillId="0" borderId="1" xfId="3564" applyFont="1" applyBorder="1" applyAlignment="1">
      <alignment horizontal="center" vertical="center" wrapText="1"/>
    </xf>
    <xf numFmtId="177" fontId="13" fillId="0" borderId="0" xfId="3288" applyFont="1" applyFill="1" applyBorder="1" applyAlignment="1">
      <alignment horizontal="centerContinuous" vertical="center"/>
    </xf>
    <xf numFmtId="0" fontId="13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37" fontId="13" fillId="0" borderId="1" xfId="0" quotePrefix="1" applyNumberFormat="1" applyFont="1" applyBorder="1" applyAlignment="1">
      <alignment horizontal="center" vertical="center"/>
    </xf>
    <xf numFmtId="37" fontId="13" fillId="14" borderId="59" xfId="0" applyNumberFormat="1" applyFont="1" applyFill="1" applyBorder="1" applyAlignment="1">
      <alignment horizontal="left" vertical="center"/>
    </xf>
    <xf numFmtId="37" fontId="20" fillId="14" borderId="1" xfId="0" applyNumberFormat="1" applyFont="1" applyFill="1" applyBorder="1" applyAlignment="1">
      <alignment horizontal="center" vertical="center" wrapText="1"/>
    </xf>
    <xf numFmtId="37" fontId="13" fillId="14" borderId="1" xfId="0" applyNumberFormat="1" applyFont="1" applyFill="1" applyBorder="1" applyAlignment="1">
      <alignment horizontal="center" vertical="center"/>
    </xf>
    <xf numFmtId="37" fontId="13" fillId="14" borderId="1" xfId="0" applyNumberFormat="1" applyFont="1" applyFill="1" applyBorder="1" applyAlignment="1">
      <alignment vertical="center"/>
    </xf>
    <xf numFmtId="3" fontId="13" fillId="14" borderId="1" xfId="0" applyNumberFormat="1" applyFont="1" applyFill="1" applyBorder="1" applyAlignment="1">
      <alignment vertical="center"/>
    </xf>
    <xf numFmtId="177" fontId="13" fillId="14" borderId="1" xfId="3288" applyFont="1" applyFill="1" applyBorder="1" applyAlignment="1">
      <alignment horizontal="centerContinuous" vertical="center"/>
    </xf>
    <xf numFmtId="177" fontId="13" fillId="14" borderId="1" xfId="3288" applyFont="1" applyFill="1" applyBorder="1" applyAlignment="1">
      <alignment horizontal="center" vertical="center"/>
    </xf>
    <xf numFmtId="177" fontId="13" fillId="14" borderId="1" xfId="3288" applyFont="1" applyFill="1" applyBorder="1" applyAlignment="1">
      <alignment vertical="center"/>
    </xf>
    <xf numFmtId="177" fontId="13" fillId="14" borderId="45" xfId="3288" applyFont="1" applyFill="1" applyBorder="1" applyAlignment="1">
      <alignment vertical="center"/>
    </xf>
    <xf numFmtId="0" fontId="13" fillId="14" borderId="59" xfId="0" quotePrefix="1" applyFont="1" applyFill="1" applyBorder="1" applyAlignment="1">
      <alignment horizontal="left" vertical="center"/>
    </xf>
    <xf numFmtId="0" fontId="15" fillId="14" borderId="1" xfId="0" applyFont="1" applyFill="1" applyBorder="1" applyAlignment="1">
      <alignment horizontal="justify" vertical="center"/>
    </xf>
    <xf numFmtId="0" fontId="13" fillId="14" borderId="1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vertical="center"/>
    </xf>
    <xf numFmtId="0" fontId="13" fillId="0" borderId="59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37" fontId="13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Continuous" vertical="center"/>
    </xf>
    <xf numFmtId="3" fontId="13" fillId="0" borderId="1" xfId="0" applyNumberFormat="1" applyFont="1" applyBorder="1" applyAlignment="1">
      <alignment horizontal="right" vertical="center"/>
    </xf>
    <xf numFmtId="177" fontId="13" fillId="0" borderId="1" xfId="3288" applyFont="1" applyFill="1" applyBorder="1" applyAlignment="1">
      <alignment vertical="center"/>
    </xf>
    <xf numFmtId="177" fontId="13" fillId="0" borderId="1" xfId="3288" applyFont="1" applyFill="1" applyBorder="1" applyAlignment="1">
      <alignment horizontal="centerContinuous" vertical="center"/>
    </xf>
    <xf numFmtId="177" fontId="13" fillId="0" borderId="45" xfId="3288" quotePrefix="1" applyFont="1" applyFill="1" applyBorder="1" applyAlignment="1">
      <alignment horizontal="center" vertical="center"/>
    </xf>
    <xf numFmtId="0" fontId="13" fillId="0" borderId="59" xfId="0" applyFont="1" applyBorder="1" applyAlignment="1">
      <alignment vertical="center"/>
    </xf>
    <xf numFmtId="0" fontId="171" fillId="0" borderId="59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37" fontId="171" fillId="0" borderId="1" xfId="0" applyNumberFormat="1" applyFont="1" applyBorder="1" applyAlignment="1">
      <alignment horizontal="center" vertical="center"/>
    </xf>
    <xf numFmtId="3" fontId="171" fillId="0" borderId="1" xfId="0" applyNumberFormat="1" applyFont="1" applyBorder="1" applyAlignment="1">
      <alignment horizontal="centerContinuous" vertical="center"/>
    </xf>
    <xf numFmtId="177" fontId="171" fillId="0" borderId="1" xfId="3288" applyFont="1" applyFill="1" applyBorder="1" applyAlignment="1">
      <alignment horizontal="centerContinuous" vertical="center"/>
    </xf>
    <xf numFmtId="177" fontId="171" fillId="0" borderId="1" xfId="3288" applyFont="1" applyFill="1" applyBorder="1" applyAlignment="1">
      <alignment horizontal="center" vertical="center"/>
    </xf>
    <xf numFmtId="177" fontId="171" fillId="0" borderId="1" xfId="3288" applyFont="1" applyFill="1" applyBorder="1" applyAlignment="1">
      <alignment vertical="center"/>
    </xf>
    <xf numFmtId="3" fontId="171" fillId="0" borderId="1" xfId="0" applyNumberFormat="1" applyFont="1" applyBorder="1" applyAlignment="1">
      <alignment horizontal="center" vertical="center"/>
    </xf>
    <xf numFmtId="177" fontId="171" fillId="0" borderId="45" xfId="3288" applyFont="1" applyFill="1" applyBorder="1" applyAlignment="1">
      <alignment vertical="center"/>
    </xf>
    <xf numFmtId="0" fontId="13" fillId="14" borderId="59" xfId="0" applyFont="1" applyFill="1" applyBorder="1" applyAlignment="1">
      <alignment horizontal="left" vertical="center"/>
    </xf>
    <xf numFmtId="223" fontId="13" fillId="14" borderId="1" xfId="0" applyNumberFormat="1" applyFont="1" applyFill="1" applyBorder="1" applyAlignment="1">
      <alignment horizontal="center" vertical="center"/>
    </xf>
    <xf numFmtId="3" fontId="13" fillId="14" borderId="1" xfId="0" applyNumberFormat="1" applyFont="1" applyFill="1" applyBorder="1" applyAlignment="1">
      <alignment horizontal="centerContinuous" vertical="center"/>
    </xf>
    <xf numFmtId="177" fontId="13" fillId="14" borderId="1" xfId="3288" applyFont="1" applyFill="1" applyBorder="1" applyAlignment="1">
      <alignment horizontal="left" vertical="center"/>
    </xf>
    <xf numFmtId="3" fontId="13" fillId="14" borderId="1" xfId="0" applyNumberFormat="1" applyFont="1" applyFill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right" vertical="center"/>
    </xf>
    <xf numFmtId="177" fontId="13" fillId="0" borderId="1" xfId="3288" applyFont="1" applyFill="1" applyBorder="1" applyAlignment="1">
      <alignment horizontal="center" vertical="center"/>
    </xf>
    <xf numFmtId="177" fontId="13" fillId="0" borderId="1" xfId="3288" applyFont="1" applyFill="1" applyBorder="1" applyAlignment="1">
      <alignment horizontal="left" vertical="center"/>
    </xf>
    <xf numFmtId="3" fontId="13" fillId="0" borderId="1" xfId="0" applyNumberFormat="1" applyFont="1" applyBorder="1" applyAlignment="1">
      <alignment horizontal="center" vertical="center"/>
    </xf>
    <xf numFmtId="177" fontId="13" fillId="0" borderId="45" xfId="3288" applyFont="1" applyFill="1" applyBorder="1" applyAlignment="1">
      <alignment vertical="center"/>
    </xf>
    <xf numFmtId="0" fontId="13" fillId="0" borderId="6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shrinkToFit="1"/>
    </xf>
    <xf numFmtId="37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77" fontId="13" fillId="0" borderId="5" xfId="3288" applyFont="1" applyFill="1" applyBorder="1" applyAlignment="1">
      <alignment horizontal="centerContinuous" vertical="center"/>
    </xf>
    <xf numFmtId="177" fontId="171" fillId="0" borderId="5" xfId="3288" applyFont="1" applyFill="1" applyBorder="1" applyAlignment="1">
      <alignment horizontal="left" vertical="center"/>
    </xf>
    <xf numFmtId="177" fontId="13" fillId="0" borderId="5" xfId="3288" applyFont="1" applyFill="1" applyBorder="1" applyAlignment="1">
      <alignment horizontal="left" vertical="center"/>
    </xf>
    <xf numFmtId="177" fontId="13" fillId="0" borderId="61" xfId="3288" quotePrefix="1" applyFont="1" applyFill="1" applyBorder="1" applyAlignment="1">
      <alignment horizontal="center" vertical="center"/>
    </xf>
    <xf numFmtId="41" fontId="186" fillId="0" borderId="0" xfId="3233" applyFont="1" applyFill="1" applyAlignment="1">
      <alignment vertical="center"/>
    </xf>
    <xf numFmtId="0" fontId="186" fillId="0" borderId="0" xfId="3257" applyFont="1" applyFill="1" applyAlignment="1">
      <alignment vertical="center"/>
    </xf>
    <xf numFmtId="49" fontId="186" fillId="0" borderId="0" xfId="3257" applyNumberFormat="1" applyFont="1" applyFill="1" applyAlignment="1">
      <alignment vertical="center"/>
    </xf>
    <xf numFmtId="0" fontId="12" fillId="0" borderId="0" xfId="3257" applyFont="1" applyFill="1" applyAlignment="1">
      <alignment vertical="center"/>
    </xf>
    <xf numFmtId="0" fontId="12" fillId="0" borderId="0" xfId="3257" applyFont="1" applyFill="1" applyAlignment="1">
      <alignment horizontal="right" vertical="center"/>
    </xf>
    <xf numFmtId="0" fontId="20" fillId="0" borderId="0" xfId="3569" applyFont="1" applyAlignment="1">
      <alignment vertical="center"/>
    </xf>
    <xf numFmtId="0" fontId="187" fillId="0" borderId="0" xfId="3257" applyFont="1" applyFill="1" applyAlignment="1">
      <alignment vertical="center"/>
    </xf>
    <xf numFmtId="224" fontId="187" fillId="0" borderId="7" xfId="3257" applyNumberFormat="1" applyFont="1" applyFill="1" applyBorder="1" applyAlignment="1">
      <alignment vertical="center"/>
    </xf>
    <xf numFmtId="0" fontId="187" fillId="0" borderId="7" xfId="3257" applyFont="1" applyFill="1" applyBorder="1" applyAlignment="1">
      <alignment vertical="center"/>
    </xf>
    <xf numFmtId="0" fontId="20" fillId="0" borderId="7" xfId="3257" applyFont="1" applyFill="1" applyBorder="1" applyAlignment="1">
      <alignment horizontal="left" vertical="center"/>
    </xf>
    <xf numFmtId="0" fontId="20" fillId="0" borderId="7" xfId="3257" applyFont="1" applyFill="1" applyBorder="1" applyAlignment="1">
      <alignment horizontal="right" vertical="center"/>
    </xf>
    <xf numFmtId="224" fontId="20" fillId="0" borderId="7" xfId="3257" applyNumberFormat="1" applyFont="1" applyFill="1" applyBorder="1" applyAlignment="1">
      <alignment horizontal="right" vertical="center"/>
    </xf>
    <xf numFmtId="0" fontId="20" fillId="0" borderId="40" xfId="3257" applyFont="1" applyFill="1" applyBorder="1" applyAlignment="1">
      <alignment vertical="center"/>
    </xf>
    <xf numFmtId="0" fontId="17" fillId="0" borderId="0" xfId="3257" applyFont="1" applyFill="1" applyAlignment="1">
      <alignment vertical="center"/>
    </xf>
    <xf numFmtId="0" fontId="15" fillId="0" borderId="0" xfId="3257" applyFont="1" applyFill="1" applyAlignment="1">
      <alignment vertical="center"/>
    </xf>
    <xf numFmtId="0" fontId="188" fillId="0" borderId="0" xfId="3257" applyFont="1" applyFill="1" applyAlignment="1">
      <alignment vertical="center"/>
    </xf>
    <xf numFmtId="0" fontId="15" fillId="0" borderId="0" xfId="3257" applyFont="1" applyFill="1" applyAlignment="1">
      <alignment horizontal="right" vertical="center"/>
    </xf>
    <xf numFmtId="0" fontId="187" fillId="0" borderId="0" xfId="3257" applyFont="1" applyFill="1" applyAlignment="1">
      <alignment horizontal="left" vertical="center"/>
    </xf>
    <xf numFmtId="49" fontId="189" fillId="0" borderId="0" xfId="3257" applyNumberFormat="1" applyFont="1" applyFill="1" applyAlignment="1">
      <alignment horizontal="left" vertical="center"/>
    </xf>
    <xf numFmtId="0" fontId="20" fillId="0" borderId="7" xfId="3257" applyFont="1" applyFill="1" applyBorder="1" applyAlignment="1">
      <alignment vertical="center"/>
    </xf>
    <xf numFmtId="0" fontId="189" fillId="0" borderId="0" xfId="3257" applyFont="1" applyFill="1" applyAlignment="1">
      <alignment horizontal="left" vertical="center"/>
    </xf>
    <xf numFmtId="224" fontId="187" fillId="0" borderId="41" xfId="3257" applyNumberFormat="1" applyFont="1" applyFill="1" applyBorder="1" applyAlignment="1">
      <alignment vertical="center"/>
    </xf>
    <xf numFmtId="0" fontId="187" fillId="0" borderId="41" xfId="3257" applyFont="1" applyFill="1" applyBorder="1" applyAlignment="1">
      <alignment vertical="center"/>
    </xf>
    <xf numFmtId="0" fontId="20" fillId="0" borderId="41" xfId="3257" applyFont="1" applyFill="1" applyBorder="1" applyAlignment="1">
      <alignment horizontal="left" vertical="center"/>
    </xf>
    <xf numFmtId="0" fontId="20" fillId="0" borderId="41" xfId="3257" applyFont="1" applyFill="1" applyBorder="1" applyAlignment="1">
      <alignment vertical="center"/>
    </xf>
    <xf numFmtId="224" fontId="20" fillId="0" borderId="41" xfId="3257" applyNumberFormat="1" applyFont="1" applyFill="1" applyBorder="1" applyAlignment="1">
      <alignment horizontal="right" vertical="center"/>
    </xf>
    <xf numFmtId="0" fontId="183" fillId="0" borderId="0" xfId="3257" applyFont="1" applyFill="1" applyAlignment="1">
      <alignment vertical="center"/>
    </xf>
    <xf numFmtId="49" fontId="187" fillId="0" borderId="0" xfId="3257" applyNumberFormat="1" applyFont="1" applyFill="1" applyAlignment="1">
      <alignment vertical="center"/>
    </xf>
    <xf numFmtId="225" fontId="20" fillId="0" borderId="0" xfId="0" applyNumberFormat="1" applyFont="1" applyAlignment="1">
      <alignment vertical="center"/>
    </xf>
    <xf numFmtId="3" fontId="190" fillId="0" borderId="0" xfId="3257" applyNumberFormat="1" applyFont="1" applyFill="1" applyAlignment="1">
      <alignment vertical="center"/>
    </xf>
    <xf numFmtId="0" fontId="190" fillId="0" borderId="0" xfId="3257" applyFont="1" applyFill="1" applyAlignment="1">
      <alignment vertical="center"/>
    </xf>
    <xf numFmtId="3" fontId="188" fillId="0" borderId="0" xfId="3257" applyNumberFormat="1" applyFont="1" applyFill="1" applyAlignment="1">
      <alignment vertical="center"/>
    </xf>
    <xf numFmtId="0" fontId="171" fillId="0" borderId="0" xfId="3569" applyFont="1" applyAlignment="1">
      <alignment vertical="center"/>
    </xf>
    <xf numFmtId="49" fontId="188" fillId="0" borderId="0" xfId="3257" applyNumberFormat="1" applyFont="1" applyFill="1" applyAlignment="1">
      <alignment horizontal="left" vertical="center"/>
    </xf>
    <xf numFmtId="0" fontId="188" fillId="0" borderId="0" xfId="3257" applyFont="1" applyFill="1" applyAlignment="1">
      <alignment horizontal="left" vertical="center"/>
    </xf>
    <xf numFmtId="3" fontId="188" fillId="0" borderId="0" xfId="3257" applyNumberFormat="1" applyFont="1" applyFill="1" applyAlignment="1">
      <alignment horizontal="left" vertical="center"/>
    </xf>
    <xf numFmtId="0" fontId="15" fillId="0" borderId="0" xfId="3257" applyFont="1" applyFill="1" applyAlignment="1">
      <alignment horizontal="left" vertical="center"/>
    </xf>
    <xf numFmtId="0" fontId="20" fillId="0" borderId="5" xfId="3257" applyFont="1" applyFill="1" applyBorder="1" applyAlignment="1">
      <alignment horizontal="center" vertical="center"/>
    </xf>
    <xf numFmtId="3" fontId="187" fillId="0" borderId="14" xfId="3257" applyNumberFormat="1" applyFont="1" applyFill="1" applyBorder="1" applyAlignment="1">
      <alignment horizontal="center" vertical="center"/>
    </xf>
    <xf numFmtId="0" fontId="20" fillId="0" borderId="14" xfId="3257" applyFont="1" applyFill="1" applyBorder="1" applyAlignment="1">
      <alignment horizontal="center" vertical="center"/>
    </xf>
    <xf numFmtId="3" fontId="187" fillId="0" borderId="1" xfId="3257" applyNumberFormat="1" applyFont="1" applyFill="1" applyBorder="1" applyAlignment="1">
      <alignment horizontal="center" vertical="center"/>
    </xf>
    <xf numFmtId="0" fontId="20" fillId="0" borderId="1" xfId="3257" applyFont="1" applyFill="1" applyBorder="1" applyAlignment="1">
      <alignment horizontal="center" vertical="center"/>
    </xf>
    <xf numFmtId="0" fontId="187" fillId="0" borderId="1" xfId="3257" applyFont="1" applyFill="1" applyBorder="1" applyAlignment="1">
      <alignment horizontal="center" vertical="center"/>
    </xf>
    <xf numFmtId="3" fontId="187" fillId="0" borderId="5" xfId="3257" applyNumberFormat="1" applyFont="1" applyFill="1" applyBorder="1" applyAlignment="1">
      <alignment horizontal="center" vertical="center"/>
    </xf>
    <xf numFmtId="0" fontId="187" fillId="0" borderId="5" xfId="3257" applyFont="1" applyFill="1" applyBorder="1" applyAlignment="1">
      <alignment horizontal="center" vertical="center"/>
    </xf>
    <xf numFmtId="49" fontId="187" fillId="0" borderId="0" xfId="3257" applyNumberFormat="1" applyFont="1" applyFill="1" applyAlignment="1">
      <alignment horizontal="center" vertical="center" wrapText="1"/>
    </xf>
    <xf numFmtId="49" fontId="187" fillId="0" borderId="0" xfId="3257" applyNumberFormat="1" applyFont="1" applyFill="1" applyAlignment="1">
      <alignment horizontal="center" vertical="center"/>
    </xf>
    <xf numFmtId="3" fontId="187" fillId="0" borderId="0" xfId="3257" applyNumberFormat="1" applyFont="1" applyFill="1" applyAlignment="1">
      <alignment horizontal="right" vertical="center" indent="1"/>
    </xf>
    <xf numFmtId="3" fontId="187" fillId="0" borderId="0" xfId="3257" applyNumberFormat="1" applyFont="1" applyFill="1" applyAlignment="1">
      <alignment horizontal="center" vertical="center"/>
    </xf>
    <xf numFmtId="0" fontId="187" fillId="0" borderId="0" xfId="3257" applyFont="1" applyFill="1" applyAlignment="1">
      <alignment horizontal="center" vertical="center"/>
    </xf>
    <xf numFmtId="0" fontId="20" fillId="0" borderId="0" xfId="3257" applyFont="1" applyFill="1" applyAlignment="1">
      <alignment horizontal="center" vertical="center"/>
    </xf>
    <xf numFmtId="2" fontId="187" fillId="0" borderId="5" xfId="3257" applyNumberFormat="1" applyFont="1" applyFill="1" applyBorder="1" applyAlignment="1">
      <alignment horizontal="center" vertical="center"/>
    </xf>
    <xf numFmtId="0" fontId="187" fillId="0" borderId="14" xfId="3257" applyFont="1" applyFill="1" applyBorder="1" applyAlignment="1">
      <alignment horizontal="center" vertical="center"/>
    </xf>
    <xf numFmtId="2" fontId="187" fillId="0" borderId="14" xfId="3257" applyNumberFormat="1" applyFont="1" applyFill="1" applyBorder="1" applyAlignment="1">
      <alignment horizontal="center" vertical="center"/>
    </xf>
    <xf numFmtId="182" fontId="20" fillId="0" borderId="14" xfId="3257" applyNumberFormat="1" applyFont="1" applyFill="1" applyBorder="1" applyAlignment="1">
      <alignment horizontal="right" vertical="center"/>
    </xf>
    <xf numFmtId="49" fontId="20" fillId="0" borderId="14" xfId="3257" applyNumberFormat="1" applyFont="1" applyFill="1" applyBorder="1" applyAlignment="1">
      <alignment horizontal="center" vertical="center"/>
    </xf>
    <xf numFmtId="224" fontId="20" fillId="0" borderId="14" xfId="0" applyNumberFormat="1" applyFont="1" applyBorder="1" applyAlignment="1">
      <alignment vertical="center"/>
    </xf>
    <xf numFmtId="224" fontId="20" fillId="0" borderId="14" xfId="3257" applyNumberFormat="1" applyFont="1" applyFill="1" applyBorder="1" applyAlignment="1">
      <alignment vertical="center"/>
    </xf>
    <xf numFmtId="224" fontId="187" fillId="0" borderId="14" xfId="3257" applyNumberFormat="1" applyFont="1" applyFill="1" applyBorder="1" applyAlignment="1">
      <alignment vertical="center"/>
    </xf>
    <xf numFmtId="3" fontId="20" fillId="0" borderId="14" xfId="3257" applyNumberFormat="1" applyFont="1" applyFill="1" applyBorder="1" applyAlignment="1">
      <alignment vertical="center"/>
    </xf>
    <xf numFmtId="2" fontId="187" fillId="0" borderId="1" xfId="3257" applyNumberFormat="1" applyFont="1" applyFill="1" applyBorder="1" applyAlignment="1">
      <alignment horizontal="center" vertical="center"/>
    </xf>
    <xf numFmtId="182" fontId="20" fillId="0" borderId="1" xfId="3257" applyNumberFormat="1" applyFont="1" applyFill="1" applyBorder="1" applyAlignment="1">
      <alignment horizontal="right" vertical="center"/>
    </xf>
    <xf numFmtId="49" fontId="20" fillId="0" borderId="1" xfId="3257" applyNumberFormat="1" applyFont="1" applyFill="1" applyBorder="1" applyAlignment="1">
      <alignment horizontal="center" vertical="center"/>
    </xf>
    <xf numFmtId="224" fontId="20" fillId="0" borderId="1" xfId="0" applyNumberFormat="1" applyFont="1" applyBorder="1" applyAlignment="1">
      <alignment vertical="center"/>
    </xf>
    <xf numFmtId="224" fontId="20" fillId="0" borderId="1" xfId="3257" applyNumberFormat="1" applyFont="1" applyFill="1" applyBorder="1" applyAlignment="1">
      <alignment vertical="center"/>
    </xf>
    <xf numFmtId="224" fontId="187" fillId="0" borderId="1" xfId="3257" applyNumberFormat="1" applyFont="1" applyFill="1" applyBorder="1" applyAlignment="1">
      <alignment vertical="center"/>
    </xf>
    <xf numFmtId="3" fontId="20" fillId="0" borderId="1" xfId="3257" applyNumberFormat="1" applyFont="1" applyFill="1" applyBorder="1" applyAlignment="1">
      <alignment vertical="center"/>
    </xf>
    <xf numFmtId="182" fontId="20" fillId="0" borderId="5" xfId="3257" applyNumberFormat="1" applyFont="1" applyFill="1" applyBorder="1" applyAlignment="1">
      <alignment horizontal="right" vertical="center"/>
    </xf>
    <xf numFmtId="49" fontId="20" fillId="0" borderId="5" xfId="3257" applyNumberFormat="1" applyFont="1" applyFill="1" applyBorder="1" applyAlignment="1">
      <alignment horizontal="center" vertical="center"/>
    </xf>
    <xf numFmtId="224" fontId="20" fillId="0" borderId="5" xfId="3257" applyNumberFormat="1" applyFont="1" applyFill="1" applyBorder="1" applyAlignment="1">
      <alignment vertical="center"/>
    </xf>
    <xf numFmtId="0" fontId="20" fillId="0" borderId="5" xfId="3257" applyFont="1" applyFill="1" applyBorder="1" applyAlignment="1">
      <alignment vertical="center"/>
    </xf>
    <xf numFmtId="224" fontId="187" fillId="0" borderId="5" xfId="3257" applyNumberFormat="1" applyFont="1" applyFill="1" applyBorder="1" applyAlignment="1">
      <alignment vertical="center"/>
    </xf>
    <xf numFmtId="3" fontId="20" fillId="0" borderId="5" xfId="3257" applyNumberFormat="1" applyFont="1" applyFill="1" applyBorder="1" applyAlignment="1">
      <alignment vertical="center"/>
    </xf>
    <xf numFmtId="2" fontId="187" fillId="0" borderId="0" xfId="3257" applyNumberFormat="1" applyFont="1" applyFill="1" applyAlignment="1">
      <alignment horizontal="center" vertical="center"/>
    </xf>
    <xf numFmtId="182" fontId="20" fillId="0" borderId="0" xfId="3257" applyNumberFormat="1" applyFont="1" applyFill="1" applyAlignment="1">
      <alignment horizontal="right" vertical="center"/>
    </xf>
    <xf numFmtId="49" fontId="20" fillId="0" borderId="0" xfId="3257" applyNumberFormat="1" applyFont="1" applyFill="1" applyAlignment="1">
      <alignment horizontal="center" vertical="center"/>
    </xf>
    <xf numFmtId="224" fontId="20" fillId="0" borderId="0" xfId="3257" applyNumberFormat="1" applyFont="1" applyFill="1" applyAlignment="1">
      <alignment vertical="center"/>
    </xf>
    <xf numFmtId="0" fontId="20" fillId="0" borderId="0" xfId="3257" applyFont="1" applyFill="1" applyAlignment="1">
      <alignment vertical="center"/>
    </xf>
    <xf numFmtId="224" fontId="187" fillId="0" borderId="0" xfId="3257" applyNumberFormat="1" applyFont="1" applyFill="1" applyAlignment="1">
      <alignment vertical="center"/>
    </xf>
    <xf numFmtId="3" fontId="20" fillId="0" borderId="0" xfId="3257" applyNumberFormat="1" applyFont="1" applyFill="1" applyAlignment="1">
      <alignment vertical="center"/>
    </xf>
    <xf numFmtId="224" fontId="20" fillId="0" borderId="0" xfId="3257" applyNumberFormat="1" applyFont="1" applyFill="1" applyAlignment="1">
      <alignment horizontal="right" vertical="center" indent="1"/>
    </xf>
    <xf numFmtId="0" fontId="20" fillId="0" borderId="0" xfId="3257" applyFont="1" applyFill="1" applyAlignment="1">
      <alignment horizontal="right" vertical="center" indent="1"/>
    </xf>
    <xf numFmtId="178" fontId="20" fillId="0" borderId="0" xfId="3570" applyNumberFormat="1" applyFont="1" applyAlignment="1">
      <alignment vertical="center"/>
    </xf>
    <xf numFmtId="2" fontId="20" fillId="0" borderId="0" xfId="0" applyNumberFormat="1" applyFont="1" applyAlignment="1">
      <alignment horizontal="center" vertical="center"/>
    </xf>
    <xf numFmtId="225" fontId="20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vertical="center"/>
    </xf>
    <xf numFmtId="227" fontId="20" fillId="0" borderId="0" xfId="0" applyNumberFormat="1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Continuous" vertical="center" wrapText="1"/>
    </xf>
    <xf numFmtId="181" fontId="15" fillId="0" borderId="1" xfId="0" applyNumberFormat="1" applyFont="1" applyBorder="1" applyAlignment="1">
      <alignment vertical="center"/>
    </xf>
    <xf numFmtId="183" fontId="15" fillId="0" borderId="1" xfId="0" applyNumberFormat="1" applyFont="1" applyBorder="1" applyAlignment="1">
      <alignment horizontal="center" vertical="center"/>
    </xf>
    <xf numFmtId="181" fontId="15" fillId="0" borderId="1" xfId="0" applyNumberFormat="1" applyFont="1" applyBorder="1" applyAlignment="1">
      <alignment horizontal="right" vertical="center"/>
    </xf>
    <xf numFmtId="2" fontId="95" fillId="0" borderId="15" xfId="3566" applyNumberFormat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76" fillId="0" borderId="1" xfId="3513" applyFont="1" applyBorder="1" applyAlignment="1">
      <alignment horizontal="center" vertical="center"/>
    </xf>
    <xf numFmtId="0" fontId="22" fillId="0" borderId="45" xfId="3513" applyFont="1" applyBorder="1" applyAlignment="1" applyProtection="1">
      <alignment horizontal="center" vertical="center" shrinkToFit="1"/>
      <protection locked="0"/>
    </xf>
    <xf numFmtId="0" fontId="23" fillId="0" borderId="0" xfId="3513" applyFont="1" applyBorder="1" applyAlignment="1">
      <alignment vertical="center"/>
    </xf>
    <xf numFmtId="3" fontId="167" fillId="0" borderId="0" xfId="3513" applyNumberFormat="1" applyFont="1" applyBorder="1" applyAlignment="1">
      <alignment horizontal="center" vertical="center"/>
    </xf>
    <xf numFmtId="3" fontId="168" fillId="0" borderId="0" xfId="3513" applyNumberFormat="1" applyFont="1" applyBorder="1" applyAlignment="1">
      <alignment horizontal="left" vertical="center"/>
    </xf>
    <xf numFmtId="3" fontId="168" fillId="0" borderId="0" xfId="3513" applyNumberFormat="1" applyFont="1" applyBorder="1" applyAlignment="1">
      <alignment vertical="center"/>
    </xf>
    <xf numFmtId="3" fontId="168" fillId="0" borderId="0" xfId="3513" applyNumberFormat="1" applyFont="1" applyBorder="1" applyAlignment="1">
      <alignment horizontal="center" vertical="center"/>
    </xf>
    <xf numFmtId="3" fontId="167" fillId="0" borderId="0" xfId="3513" applyNumberFormat="1" applyFont="1" applyBorder="1" applyAlignment="1">
      <alignment horizontal="left" vertical="center"/>
    </xf>
    <xf numFmtId="3" fontId="167" fillId="0" borderId="0" xfId="3513" applyNumberFormat="1" applyFont="1" applyBorder="1" applyAlignment="1">
      <alignment vertical="center"/>
    </xf>
    <xf numFmtId="255" fontId="194" fillId="0" borderId="0" xfId="0" applyNumberFormat="1" applyFont="1" applyAlignment="1">
      <alignment horizontal="center" vertical="center"/>
    </xf>
    <xf numFmtId="255" fontId="23" fillId="0" borderId="0" xfId="0" applyNumberFormat="1" applyFont="1" applyAlignment="1">
      <alignment horizontal="center" vertical="center"/>
    </xf>
    <xf numFmtId="0" fontId="194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19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81" fontId="194" fillId="0" borderId="0" xfId="0" applyNumberFormat="1" applyFont="1" applyAlignment="1">
      <alignment horizontal="center" vertical="center"/>
    </xf>
    <xf numFmtId="181" fontId="194" fillId="32" borderId="67" xfId="0" applyNumberFormat="1" applyFont="1" applyFill="1" applyBorder="1" applyAlignment="1">
      <alignment horizontal="center" vertical="center" wrapText="1"/>
    </xf>
    <xf numFmtId="181" fontId="23" fillId="0" borderId="0" xfId="0" applyNumberFormat="1" applyFont="1" applyAlignment="1">
      <alignment horizontal="center" vertical="center"/>
    </xf>
    <xf numFmtId="0" fontId="196" fillId="0" borderId="0" xfId="3609"/>
    <xf numFmtId="2" fontId="95" fillId="0" borderId="1" xfId="3566" applyNumberFormat="1" applyFont="1" applyFill="1" applyBorder="1" applyAlignment="1">
      <alignment horizontal="center" vertical="center"/>
    </xf>
    <xf numFmtId="2" fontId="151" fillId="0" borderId="15" xfId="3566" applyNumberFormat="1" applyFont="1" applyBorder="1" applyAlignment="1">
      <alignment horizontal="center" vertical="center"/>
    </xf>
    <xf numFmtId="2" fontId="150" fillId="0" borderId="40" xfId="3566" applyNumberFormat="1" applyFont="1" applyFill="1" applyBorder="1" applyAlignment="1">
      <alignment horizontal="center" vertical="center"/>
    </xf>
    <xf numFmtId="2" fontId="151" fillId="0" borderId="1" xfId="3566" applyNumberFormat="1" applyFont="1" applyFill="1" applyBorder="1" applyAlignment="1">
      <alignment horizontal="center" vertical="center"/>
    </xf>
    <xf numFmtId="2" fontId="150" fillId="0" borderId="1" xfId="3566" applyNumberFormat="1" applyFont="1" applyFill="1" applyBorder="1" applyAlignment="1">
      <alignment horizontal="center" vertical="center"/>
    </xf>
    <xf numFmtId="182" fontId="95" fillId="0" borderId="0" xfId="3566" applyNumberFormat="1" applyFont="1" applyBorder="1" applyAlignment="1">
      <alignment horizontal="right" vertical="center"/>
    </xf>
    <xf numFmtId="2" fontId="95" fillId="0" borderId="0" xfId="3566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203" fontId="12" fillId="0" borderId="38" xfId="3568" applyNumberFormat="1" applyFont="1" applyBorder="1">
      <alignment horizontal="center" vertical="center"/>
    </xf>
    <xf numFmtId="0" fontId="22" fillId="33" borderId="69" xfId="3603" applyFont="1" applyFill="1" applyBorder="1" applyAlignment="1">
      <alignment horizontal="center" vertical="center"/>
    </xf>
    <xf numFmtId="0" fontId="171" fillId="0" borderId="15" xfId="3568" applyFont="1" applyBorder="1" applyAlignment="1">
      <alignment horizontal="center" vertical="center" wrapText="1"/>
    </xf>
    <xf numFmtId="0" fontId="12" fillId="0" borderId="15" xfId="3568" applyFont="1" applyBorder="1" applyAlignment="1">
      <alignment horizontal="center" vertical="center" textRotation="255"/>
    </xf>
    <xf numFmtId="0" fontId="12" fillId="0" borderId="0" xfId="3568" applyFont="1" applyBorder="1">
      <alignment horizontal="center" vertical="center"/>
    </xf>
    <xf numFmtId="0" fontId="173" fillId="0" borderId="0" xfId="3568" applyFont="1" applyBorder="1">
      <alignment horizontal="center" vertical="center"/>
    </xf>
    <xf numFmtId="0" fontId="13" fillId="0" borderId="0" xfId="3568" applyFont="1" applyBorder="1">
      <alignment horizontal="center" vertical="center"/>
    </xf>
    <xf numFmtId="0" fontId="13" fillId="0" borderId="0" xfId="3568" applyFont="1" applyBorder="1" applyAlignment="1">
      <alignment vertical="center" wrapText="1" shrinkToFit="1"/>
    </xf>
    <xf numFmtId="0" fontId="13" fillId="0" borderId="0" xfId="3568" applyFont="1" applyBorder="1" applyAlignment="1">
      <alignment vertical="center" shrinkToFit="1"/>
    </xf>
    <xf numFmtId="0" fontId="12" fillId="0" borderId="0" xfId="3568" applyFont="1" applyBorder="1" applyAlignment="1">
      <alignment horizontal="left" vertical="center"/>
    </xf>
    <xf numFmtId="0" fontId="11" fillId="0" borderId="0" xfId="0" applyFont="1" applyBorder="1" applyAlignment="1">
      <alignment horizontal="center"/>
    </xf>
    <xf numFmtId="0" fontId="13" fillId="0" borderId="30" xfId="3564" applyFont="1" applyBorder="1" applyAlignment="1">
      <alignment vertical="center" wrapText="1"/>
    </xf>
    <xf numFmtId="0" fontId="12" fillId="0" borderId="77" xfId="3564" applyFont="1" applyBorder="1" applyAlignment="1">
      <alignment horizontal="center" vertical="center" wrapText="1"/>
    </xf>
    <xf numFmtId="0" fontId="13" fillId="0" borderId="32" xfId="3564" applyFont="1" applyBorder="1" applyAlignment="1">
      <alignment vertical="center" wrapText="1"/>
    </xf>
    <xf numFmtId="0" fontId="12" fillId="0" borderId="33" xfId="3564" applyFont="1" applyBorder="1" applyAlignment="1">
      <alignment horizontal="center" vertical="center" wrapText="1"/>
    </xf>
    <xf numFmtId="0" fontId="13" fillId="0" borderId="46" xfId="3564" applyFont="1" applyBorder="1" applyAlignment="1">
      <alignment vertical="center" wrapText="1"/>
    </xf>
    <xf numFmtId="0" fontId="12" fillId="0" borderId="78" xfId="3564" applyFont="1" applyBorder="1" applyAlignment="1">
      <alignment horizontal="center" vertical="center" wrapText="1"/>
    </xf>
    <xf numFmtId="0" fontId="13" fillId="0" borderId="59" xfId="3564" applyFont="1" applyBorder="1" applyAlignment="1">
      <alignment vertical="center" shrinkToFit="1"/>
    </xf>
    <xf numFmtId="0" fontId="12" fillId="0" borderId="45" xfId="3564" applyFont="1" applyBorder="1" applyAlignment="1">
      <alignment horizontal="center" vertical="center" wrapText="1"/>
    </xf>
    <xf numFmtId="0" fontId="13" fillId="0" borderId="59" xfId="3564" applyFont="1" applyBorder="1" applyAlignment="1">
      <alignment vertical="center" wrapText="1"/>
    </xf>
    <xf numFmtId="0" fontId="13" fillId="0" borderId="34" xfId="3564" applyFont="1" applyBorder="1" applyAlignment="1">
      <alignment vertical="center" wrapText="1"/>
    </xf>
    <xf numFmtId="0" fontId="13" fillId="0" borderId="79" xfId="3564" applyFont="1" applyBorder="1" applyAlignment="1">
      <alignment horizontal="center" vertical="center" wrapText="1"/>
    </xf>
    <xf numFmtId="0" fontId="183" fillId="0" borderId="79" xfId="3564" applyFont="1" applyBorder="1" applyAlignment="1">
      <alignment horizontal="center" vertical="center" wrapText="1"/>
    </xf>
    <xf numFmtId="0" fontId="20" fillId="0" borderId="36" xfId="3564" applyFont="1" applyBorder="1" applyAlignment="1">
      <alignment horizontal="center" vertical="center" wrapText="1"/>
    </xf>
    <xf numFmtId="0" fontId="171" fillId="0" borderId="74" xfId="0" applyFont="1" applyBorder="1" applyAlignment="1">
      <alignment horizontal="left" vertical="center"/>
    </xf>
    <xf numFmtId="0" fontId="171" fillId="0" borderId="75" xfId="0" quotePrefix="1" applyFont="1" applyBorder="1" applyAlignment="1">
      <alignment horizontal="left" vertical="center"/>
    </xf>
    <xf numFmtId="178" fontId="13" fillId="0" borderId="75" xfId="0" applyNumberFormat="1" applyFont="1" applyBorder="1" applyAlignment="1">
      <alignment horizontal="center" vertical="center"/>
    </xf>
    <xf numFmtId="0" fontId="13" fillId="0" borderId="75" xfId="0" applyFont="1" applyBorder="1" applyAlignment="1">
      <alignment horizontal="left" vertical="center"/>
    </xf>
    <xf numFmtId="0" fontId="13" fillId="0" borderId="76" xfId="0" applyFont="1" applyBorder="1" applyAlignment="1">
      <alignment horizontal="left" vertical="center"/>
    </xf>
    <xf numFmtId="178" fontId="13" fillId="0" borderId="37" xfId="0" applyNumberFormat="1" applyFont="1" applyBorder="1" applyAlignment="1">
      <alignment horizontal="left" vertical="center"/>
    </xf>
    <xf numFmtId="178" fontId="13" fillId="0" borderId="0" xfId="0" applyNumberFormat="1" applyFont="1" applyBorder="1" applyAlignment="1">
      <alignment horizontal="left" vertical="center"/>
    </xf>
    <xf numFmtId="178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171" fillId="0" borderId="37" xfId="0" quotePrefix="1" applyFont="1" applyBorder="1" applyAlignment="1">
      <alignment horizontal="left" vertical="center"/>
    </xf>
    <xf numFmtId="0" fontId="171" fillId="0" borderId="0" xfId="0" quotePrefix="1" applyFont="1" applyBorder="1" applyAlignment="1">
      <alignment horizontal="left" vertical="center"/>
    </xf>
    <xf numFmtId="0" fontId="13" fillId="0" borderId="37" xfId="0" quotePrefix="1" applyFont="1" applyBorder="1" applyAlignment="1">
      <alignment horizontal="left" vertical="center"/>
    </xf>
    <xf numFmtId="0" fontId="13" fillId="0" borderId="0" xfId="0" quotePrefix="1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Continuous" vertical="center"/>
    </xf>
    <xf numFmtId="0" fontId="13" fillId="0" borderId="33" xfId="0" applyFont="1" applyBorder="1" applyAlignment="1">
      <alignment vertical="center"/>
    </xf>
    <xf numFmtId="0" fontId="13" fillId="0" borderId="37" xfId="0" applyFont="1" applyBorder="1" applyAlignment="1">
      <alignment horizontal="left" vertical="center"/>
    </xf>
    <xf numFmtId="178" fontId="13" fillId="0" borderId="0" xfId="0" applyNumberFormat="1" applyFont="1" applyBorder="1" applyAlignment="1">
      <alignment vertical="center"/>
    </xf>
    <xf numFmtId="0" fontId="13" fillId="0" borderId="33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Continuous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81" fontId="13" fillId="0" borderId="0" xfId="0" applyNumberFormat="1" applyFont="1" applyBorder="1" applyAlignment="1">
      <alignment horizontal="right" vertical="center"/>
    </xf>
    <xf numFmtId="0" fontId="13" fillId="0" borderId="33" xfId="0" applyFont="1" applyBorder="1" applyAlignment="1">
      <alignment horizontal="centerContinuous" vertical="center" wrapText="1"/>
    </xf>
    <xf numFmtId="0" fontId="13" fillId="0" borderId="39" xfId="0" quotePrefix="1" applyFont="1" applyBorder="1" applyAlignment="1">
      <alignment horizontal="left" vertical="center"/>
    </xf>
    <xf numFmtId="0" fontId="13" fillId="0" borderId="8" xfId="0" quotePrefix="1" applyFont="1" applyBorder="1" applyAlignment="1">
      <alignment horizontal="left" vertical="center"/>
    </xf>
    <xf numFmtId="0" fontId="13" fillId="0" borderId="8" xfId="0" applyFont="1" applyBorder="1" applyAlignment="1">
      <alignment vertical="center"/>
    </xf>
    <xf numFmtId="0" fontId="13" fillId="0" borderId="8" xfId="0" applyFont="1" applyBorder="1" applyAlignment="1">
      <alignment horizontal="left" vertical="center"/>
    </xf>
    <xf numFmtId="0" fontId="13" fillId="0" borderId="36" xfId="0" applyFont="1" applyBorder="1" applyAlignment="1">
      <alignment vertical="center"/>
    </xf>
    <xf numFmtId="0" fontId="13" fillId="0" borderId="74" xfId="0" quotePrefix="1" applyFont="1" applyBorder="1" applyAlignment="1">
      <alignment horizontal="left" vertical="center"/>
    </xf>
    <xf numFmtId="0" fontId="13" fillId="0" borderId="75" xfId="0" quotePrefix="1" applyFont="1" applyBorder="1" applyAlignment="1">
      <alignment horizontal="left" vertical="center"/>
    </xf>
    <xf numFmtId="0" fontId="13" fillId="0" borderId="75" xfId="0" applyFont="1" applyBorder="1" applyAlignment="1">
      <alignment vertical="center"/>
    </xf>
    <xf numFmtId="0" fontId="13" fillId="0" borderId="76" xfId="0" applyFont="1" applyBorder="1" applyAlignment="1">
      <alignment vertical="center"/>
    </xf>
    <xf numFmtId="0" fontId="13" fillId="0" borderId="37" xfId="0" quotePrefix="1" applyFont="1" applyBorder="1" applyAlignment="1">
      <alignment horizontal="right" vertical="center"/>
    </xf>
    <xf numFmtId="177" fontId="13" fillId="0" borderId="0" xfId="0" applyNumberFormat="1" applyFont="1" applyBorder="1" applyAlignment="1">
      <alignment horizontal="center" vertical="center"/>
    </xf>
    <xf numFmtId="185" fontId="13" fillId="0" borderId="0" xfId="3288" applyNumberFormat="1" applyFont="1" applyBorder="1" applyAlignment="1">
      <alignment horizontal="left" vertical="center"/>
    </xf>
    <xf numFmtId="0" fontId="13" fillId="0" borderId="37" xfId="0" applyFont="1" applyBorder="1" applyAlignment="1">
      <alignment horizontal="right" vertical="center"/>
    </xf>
    <xf numFmtId="186" fontId="13" fillId="0" borderId="0" xfId="0" applyNumberFormat="1" applyFont="1" applyBorder="1" applyAlignment="1">
      <alignment horizontal="left" vertical="center"/>
    </xf>
    <xf numFmtId="188" fontId="13" fillId="0" borderId="0" xfId="0" applyNumberFormat="1" applyFont="1" applyBorder="1" applyAlignment="1">
      <alignment horizontal="left" vertical="center"/>
    </xf>
    <xf numFmtId="187" fontId="13" fillId="0" borderId="0" xfId="0" applyNumberFormat="1" applyFont="1" applyBorder="1" applyAlignment="1">
      <alignment horizontal="left" vertical="center"/>
    </xf>
    <xf numFmtId="189" fontId="13" fillId="0" borderId="0" xfId="0" applyNumberFormat="1" applyFont="1" applyBorder="1" applyAlignment="1">
      <alignment horizontal="center" vertical="center"/>
    </xf>
    <xf numFmtId="0" fontId="13" fillId="0" borderId="37" xfId="0" applyFont="1" applyBorder="1" applyAlignment="1">
      <alignment vertical="center"/>
    </xf>
    <xf numFmtId="177" fontId="13" fillId="0" borderId="0" xfId="3484" applyFont="1" applyBorder="1" applyAlignment="1">
      <alignment horizontal="centerContinuous" vertical="center"/>
    </xf>
    <xf numFmtId="202" fontId="13" fillId="0" borderId="8" xfId="0" applyNumberFormat="1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0" fontId="10" fillId="0" borderId="74" xfId="0" quotePrefix="1" applyFont="1" applyBorder="1" applyAlignment="1">
      <alignment horizontal="left" vertical="center"/>
    </xf>
    <xf numFmtId="0" fontId="18" fillId="0" borderId="75" xfId="3566" applyFont="1" applyBorder="1" applyAlignment="1">
      <alignment horizontal="left" vertical="center"/>
    </xf>
    <xf numFmtId="0" fontId="10" fillId="0" borderId="75" xfId="0" quotePrefix="1" applyFont="1" applyBorder="1" applyAlignment="1">
      <alignment horizontal="left" vertical="center"/>
    </xf>
    <xf numFmtId="0" fontId="13" fillId="0" borderId="75" xfId="3566" applyBorder="1" applyAlignment="1">
      <alignment horizontal="center" vertical="center"/>
    </xf>
    <xf numFmtId="0" fontId="13" fillId="0" borderId="76" xfId="3566" applyBorder="1" applyAlignment="1">
      <alignment horizontal="center" vertical="center"/>
    </xf>
    <xf numFmtId="0" fontId="95" fillId="0" borderId="59" xfId="3566" applyFont="1" applyBorder="1" applyAlignment="1">
      <alignment horizontal="center" vertical="center"/>
    </xf>
    <xf numFmtId="182" fontId="95" fillId="0" borderId="59" xfId="3566" applyNumberFormat="1" applyFont="1" applyBorder="1" applyAlignment="1">
      <alignment horizontal="right" vertical="center"/>
    </xf>
    <xf numFmtId="2" fontId="95" fillId="0" borderId="45" xfId="3566" applyNumberFormat="1" applyFont="1" applyBorder="1" applyAlignment="1">
      <alignment horizontal="center" vertical="center"/>
    </xf>
    <xf numFmtId="182" fontId="95" fillId="0" borderId="46" xfId="3566" applyNumberFormat="1" applyFont="1" applyBorder="1" applyAlignment="1">
      <alignment horizontal="right" vertical="center"/>
    </xf>
    <xf numFmtId="182" fontId="150" fillId="0" borderId="46" xfId="3566" applyNumberFormat="1" applyFont="1" applyBorder="1" applyAlignment="1">
      <alignment horizontal="right" vertical="center"/>
    </xf>
    <xf numFmtId="2" fontId="150" fillId="0" borderId="45" xfId="3566" applyNumberFormat="1" applyFont="1" applyBorder="1" applyAlignment="1">
      <alignment horizontal="center" vertical="center"/>
    </xf>
    <xf numFmtId="182" fontId="95" fillId="0" borderId="60" xfId="3566" applyNumberFormat="1" applyFont="1" applyBorder="1" applyAlignment="1">
      <alignment horizontal="right" vertical="center"/>
    </xf>
    <xf numFmtId="2" fontId="95" fillId="0" borderId="5" xfId="3566" applyNumberFormat="1" applyFont="1" applyBorder="1" applyAlignment="1">
      <alignment horizontal="center" vertical="center"/>
    </xf>
    <xf numFmtId="2" fontId="95" fillId="0" borderId="61" xfId="3566" applyNumberFormat="1" applyFont="1" applyBorder="1" applyAlignment="1">
      <alignment horizontal="center" vertical="center"/>
    </xf>
    <xf numFmtId="0" fontId="71" fillId="0" borderId="60" xfId="3603" applyFont="1" applyBorder="1" applyAlignment="1" applyProtection="1">
      <alignment horizontal="left" vertical="center"/>
      <protection locked="0"/>
    </xf>
    <xf numFmtId="0" fontId="71" fillId="0" borderId="5" xfId="3602" applyFont="1" applyBorder="1" applyAlignment="1" applyProtection="1">
      <alignment horizontal="center" vertical="center" shrinkToFit="1"/>
      <protection locked="0"/>
    </xf>
    <xf numFmtId="3" fontId="71" fillId="0" borderId="5" xfId="3602" applyNumberFormat="1" applyFont="1" applyBorder="1" applyAlignment="1" applyProtection="1">
      <alignment horizontal="center" vertical="center"/>
      <protection locked="0"/>
    </xf>
    <xf numFmtId="3" fontId="71" fillId="0" borderId="5" xfId="3602" applyNumberFormat="1" applyFont="1" applyBorder="1" applyAlignment="1" applyProtection="1">
      <alignment horizontal="right" vertical="center"/>
      <protection locked="0"/>
    </xf>
    <xf numFmtId="0" fontId="22" fillId="0" borderId="61" xfId="3513" applyFont="1" applyBorder="1" applyAlignment="1" applyProtection="1">
      <alignment horizontal="center" vertical="center"/>
      <protection locked="0"/>
    </xf>
    <xf numFmtId="0" fontId="73" fillId="34" borderId="67" xfId="0" applyFont="1" applyFill="1" applyBorder="1" applyAlignment="1">
      <alignment horizontal="center" vertical="center" wrapText="1"/>
    </xf>
    <xf numFmtId="255" fontId="73" fillId="34" borderId="67" xfId="0" applyNumberFormat="1" applyFont="1" applyFill="1" applyBorder="1" applyAlignment="1">
      <alignment horizontal="center" vertical="center" wrapText="1"/>
    </xf>
    <xf numFmtId="0" fontId="73" fillId="34" borderId="67" xfId="0" applyFont="1" applyFill="1" applyBorder="1" applyAlignment="1">
      <alignment horizontal="center" vertical="center" shrinkToFit="1"/>
    </xf>
    <xf numFmtId="181" fontId="73" fillId="34" borderId="67" xfId="0" applyNumberFormat="1" applyFont="1" applyFill="1" applyBorder="1" applyAlignment="1">
      <alignment horizontal="center" vertical="center" wrapText="1"/>
    </xf>
    <xf numFmtId="0" fontId="194" fillId="34" borderId="67" xfId="0" applyFont="1" applyFill="1" applyBorder="1" applyAlignment="1">
      <alignment horizontal="center" vertical="center" shrinkToFit="1"/>
    </xf>
    <xf numFmtId="0" fontId="194" fillId="34" borderId="67" xfId="0" applyFont="1" applyFill="1" applyBorder="1" applyAlignment="1">
      <alignment horizontal="center" vertical="center" wrapText="1"/>
    </xf>
    <xf numFmtId="257" fontId="194" fillId="34" borderId="67" xfId="0" applyNumberFormat="1" applyFont="1" applyFill="1" applyBorder="1" applyAlignment="1">
      <alignment horizontal="center" vertical="center" wrapText="1"/>
    </xf>
    <xf numFmtId="177" fontId="194" fillId="34" borderId="67" xfId="3288" applyFont="1" applyFill="1" applyBorder="1" applyAlignment="1">
      <alignment horizontal="center" vertical="center" wrapText="1"/>
    </xf>
    <xf numFmtId="0" fontId="194" fillId="34" borderId="67" xfId="0" applyFont="1" applyFill="1" applyBorder="1" applyAlignment="1" applyProtection="1">
      <alignment horizontal="center" vertical="center"/>
      <protection locked="0"/>
    </xf>
    <xf numFmtId="256" fontId="194" fillId="34" borderId="67" xfId="0" applyNumberFormat="1" applyFont="1" applyFill="1" applyBorder="1" applyAlignment="1" applyProtection="1">
      <alignment horizontal="center" vertical="center"/>
      <protection locked="0"/>
    </xf>
    <xf numFmtId="257" fontId="194" fillId="34" borderId="67" xfId="0" applyNumberFormat="1" applyFont="1" applyFill="1" applyBorder="1" applyAlignment="1" applyProtection="1">
      <alignment horizontal="center" vertical="center"/>
      <protection locked="0"/>
    </xf>
    <xf numFmtId="177" fontId="194" fillId="34" borderId="67" xfId="3288" applyFont="1" applyFill="1" applyBorder="1" applyAlignment="1">
      <alignment horizontal="center" vertical="center"/>
    </xf>
    <xf numFmtId="0" fontId="194" fillId="34" borderId="67" xfId="0" applyFont="1" applyFill="1" applyBorder="1" applyAlignment="1">
      <alignment horizontal="center" vertical="center"/>
    </xf>
    <xf numFmtId="0" fontId="174" fillId="0" borderId="0" xfId="3567" applyFont="1" applyAlignment="1">
      <alignment horizontal="center" vertical="center"/>
    </xf>
    <xf numFmtId="0" fontId="193" fillId="0" borderId="0" xfId="3567" applyFont="1" applyAlignment="1">
      <alignment horizontal="center" vertical="center" wrapText="1"/>
    </xf>
    <xf numFmtId="0" fontId="192" fillId="0" borderId="0" xfId="3567" applyFont="1" applyAlignment="1">
      <alignment horizontal="center" vertical="center" wrapText="1"/>
    </xf>
    <xf numFmtId="0" fontId="182" fillId="0" borderId="0" xfId="3567" applyFont="1" applyAlignment="1">
      <alignment horizontal="center" vertical="center"/>
    </xf>
    <xf numFmtId="0" fontId="12" fillId="0" borderId="1" xfId="3568" applyFont="1" applyBorder="1">
      <alignment horizontal="center" vertical="center"/>
    </xf>
    <xf numFmtId="0" fontId="13" fillId="0" borderId="8" xfId="3568" applyFont="1" applyBorder="1">
      <alignment horizontal="center" vertical="center"/>
    </xf>
    <xf numFmtId="0" fontId="173" fillId="0" borderId="0" xfId="3568" applyFont="1" applyBorder="1">
      <alignment horizontal="center" vertical="center"/>
    </xf>
    <xf numFmtId="228" fontId="12" fillId="0" borderId="2" xfId="3568" applyNumberFormat="1" applyFont="1" applyBorder="1">
      <alignment horizontal="center" vertical="center"/>
    </xf>
    <xf numFmtId="228" fontId="12" fillId="0" borderId="41" xfId="3568" applyNumberFormat="1" applyFont="1" applyBorder="1">
      <alignment horizontal="center" vertical="center"/>
    </xf>
    <xf numFmtId="228" fontId="12" fillId="0" borderId="26" xfId="3568" applyNumberFormat="1" applyFont="1" applyBorder="1">
      <alignment horizontal="center" vertical="center"/>
    </xf>
    <xf numFmtId="228" fontId="12" fillId="0" borderId="51" xfId="3568" applyNumberFormat="1" applyFont="1" applyBorder="1">
      <alignment horizontal="center" vertical="center"/>
    </xf>
    <xf numFmtId="228" fontId="12" fillId="0" borderId="31" xfId="3568" applyNumberFormat="1" applyFont="1" applyBorder="1">
      <alignment horizontal="center" vertical="center"/>
    </xf>
    <xf numFmtId="228" fontId="12" fillId="0" borderId="27" xfId="3568" applyNumberFormat="1" applyFont="1" applyBorder="1">
      <alignment horizontal="center" vertical="center"/>
    </xf>
    <xf numFmtId="203" fontId="12" fillId="0" borderId="38" xfId="3568" applyNumberFormat="1" applyFont="1" applyBorder="1">
      <alignment horizontal="center" vertical="center"/>
    </xf>
    <xf numFmtId="3" fontId="13" fillId="0" borderId="0" xfId="3568" applyNumberFormat="1" applyFont="1" applyBorder="1">
      <alignment horizontal="center" vertical="center"/>
    </xf>
    <xf numFmtId="0" fontId="13" fillId="0" borderId="0" xfId="3568" applyFont="1" applyBorder="1" applyAlignment="1">
      <alignment horizontal="left" vertical="center" wrapText="1" shrinkToFit="1"/>
    </xf>
    <xf numFmtId="0" fontId="13" fillId="0" borderId="0" xfId="3568" applyFont="1" applyBorder="1" applyAlignment="1">
      <alignment horizontal="left" vertical="center" shrinkToFit="1"/>
    </xf>
    <xf numFmtId="0" fontId="172" fillId="0" borderId="1" xfId="3568" applyFont="1" applyBorder="1">
      <alignment horizontal="center" vertical="center"/>
    </xf>
    <xf numFmtId="228" fontId="172" fillId="0" borderId="2" xfId="3568" applyNumberFormat="1" applyFont="1" applyBorder="1">
      <alignment horizontal="center" vertical="center"/>
    </xf>
    <xf numFmtId="228" fontId="172" fillId="0" borderId="41" xfId="3568" applyNumberFormat="1" applyFont="1" applyBorder="1">
      <alignment horizontal="center" vertical="center"/>
    </xf>
    <xf numFmtId="228" fontId="172" fillId="0" borderId="26" xfId="3568" applyNumberFormat="1" applyFont="1" applyBorder="1">
      <alignment horizontal="center" vertical="center"/>
    </xf>
    <xf numFmtId="228" fontId="172" fillId="0" borderId="51" xfId="3568" applyNumberFormat="1" applyFont="1" applyBorder="1">
      <alignment horizontal="center" vertical="center"/>
    </xf>
    <xf numFmtId="228" fontId="172" fillId="0" borderId="31" xfId="3568" applyNumberFormat="1" applyFont="1" applyBorder="1">
      <alignment horizontal="center" vertical="center"/>
    </xf>
    <xf numFmtId="228" fontId="172" fillId="0" borderId="27" xfId="3568" applyNumberFormat="1" applyFont="1" applyBorder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72" fillId="0" borderId="15" xfId="3568" applyFont="1" applyBorder="1">
      <alignment horizontal="center" vertical="center"/>
    </xf>
    <xf numFmtId="0" fontId="11" fillId="0" borderId="15" xfId="0" applyFont="1" applyBorder="1"/>
    <xf numFmtId="0" fontId="11" fillId="0" borderId="74" xfId="0" applyFont="1" applyBorder="1"/>
    <xf numFmtId="0" fontId="11" fillId="0" borderId="75" xfId="0" applyFont="1" applyBorder="1"/>
    <xf numFmtId="0" fontId="11" fillId="0" borderId="76" xfId="0" applyFont="1" applyBorder="1"/>
    <xf numFmtId="0" fontId="11" fillId="0" borderId="37" xfId="0" applyFont="1" applyBorder="1"/>
    <xf numFmtId="0" fontId="11" fillId="0" borderId="75" xfId="0" applyFont="1" applyBorder="1" applyAlignment="1">
      <alignment horizontal="center"/>
    </xf>
    <xf numFmtId="0" fontId="11" fillId="0" borderId="33" xfId="0" applyFont="1" applyBorder="1"/>
    <xf numFmtId="0" fontId="11" fillId="0" borderId="0" xfId="0" applyFont="1"/>
    <xf numFmtId="0" fontId="184" fillId="0" borderId="0" xfId="0" applyFont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57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71" fillId="0" borderId="8" xfId="0" applyFont="1" applyBorder="1" applyAlignment="1">
      <alignment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37" xfId="0" applyFont="1" applyBorder="1"/>
    <xf numFmtId="0" fontId="13" fillId="0" borderId="0" xfId="0" applyFont="1" applyAlignment="1">
      <alignment vertical="center"/>
    </xf>
    <xf numFmtId="0" fontId="0" fillId="0" borderId="0" xfId="0"/>
    <xf numFmtId="49" fontId="20" fillId="0" borderId="0" xfId="3257" applyNumberFormat="1" applyFont="1" applyFill="1" applyAlignment="1">
      <alignment horizontal="left" vertical="center" wrapText="1"/>
    </xf>
    <xf numFmtId="224" fontId="191" fillId="0" borderId="0" xfId="3257" applyNumberFormat="1" applyFont="1" applyFill="1" applyAlignment="1">
      <alignment vertical="center"/>
    </xf>
    <xf numFmtId="0" fontId="185" fillId="0" borderId="0" xfId="3257" applyFont="1" applyFill="1" applyAlignment="1">
      <alignment horizontal="center" vertical="center"/>
    </xf>
    <xf numFmtId="49" fontId="187" fillId="0" borderId="0" xfId="3257" applyNumberFormat="1" applyFont="1" applyFill="1" applyAlignment="1">
      <alignment horizontal="left" vertical="center" wrapText="1"/>
    </xf>
    <xf numFmtId="49" fontId="187" fillId="0" borderId="59" xfId="3257" applyNumberFormat="1" applyFont="1" applyFill="1" applyBorder="1" applyAlignment="1">
      <alignment horizontal="center" vertical="center" wrapText="1"/>
    </xf>
    <xf numFmtId="49" fontId="187" fillId="0" borderId="1" xfId="3257" applyNumberFormat="1" applyFont="1" applyFill="1" applyBorder="1" applyAlignment="1">
      <alignment horizontal="center" vertical="center"/>
    </xf>
    <xf numFmtId="49" fontId="187" fillId="0" borderId="1" xfId="3257" applyNumberFormat="1" applyFont="1" applyFill="1" applyBorder="1" applyAlignment="1">
      <alignment horizontal="center" vertical="center" wrapText="1"/>
    </xf>
    <xf numFmtId="224" fontId="20" fillId="0" borderId="1" xfId="3257" applyNumberFormat="1" applyFont="1" applyFill="1" applyBorder="1" applyAlignment="1">
      <alignment horizontal="right" vertical="center" indent="1"/>
    </xf>
    <xf numFmtId="0" fontId="20" fillId="0" borderId="45" xfId="3257" applyFont="1" applyFill="1" applyBorder="1" applyAlignment="1">
      <alignment horizontal="right" vertical="center" indent="1"/>
    </xf>
    <xf numFmtId="49" fontId="187" fillId="0" borderId="60" xfId="3257" applyNumberFormat="1" applyFont="1" applyFill="1" applyBorder="1" applyAlignment="1">
      <alignment horizontal="center" vertical="center" wrapText="1"/>
    </xf>
    <xf numFmtId="49" fontId="187" fillId="0" borderId="5" xfId="3257" applyNumberFormat="1" applyFont="1" applyFill="1" applyBorder="1" applyAlignment="1">
      <alignment horizontal="center" vertical="center"/>
    </xf>
    <xf numFmtId="49" fontId="187" fillId="0" borderId="5" xfId="3257" applyNumberFormat="1" applyFont="1" applyFill="1" applyBorder="1" applyAlignment="1">
      <alignment horizontal="center" vertical="center" wrapText="1"/>
    </xf>
    <xf numFmtId="224" fontId="20" fillId="0" borderId="5" xfId="3257" applyNumberFormat="1" applyFont="1" applyFill="1" applyBorder="1" applyAlignment="1">
      <alignment horizontal="right" vertical="center" indent="1"/>
    </xf>
    <xf numFmtId="0" fontId="20" fillId="0" borderId="61" xfId="3257" applyFont="1" applyFill="1" applyBorder="1" applyAlignment="1">
      <alignment horizontal="right" vertical="center" indent="1"/>
    </xf>
    <xf numFmtId="49" fontId="187" fillId="0" borderId="30" xfId="3257" applyNumberFormat="1" applyFont="1" applyFill="1" applyBorder="1" applyAlignment="1">
      <alignment horizontal="center" vertical="center" wrapText="1"/>
    </xf>
    <xf numFmtId="49" fontId="187" fillId="0" borderId="14" xfId="3257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2" fontId="20" fillId="0" borderId="1" xfId="3257" applyNumberFormat="1" applyFont="1" applyFill="1" applyBorder="1" applyAlignment="1">
      <alignment horizontal="center" vertical="center"/>
    </xf>
    <xf numFmtId="2" fontId="20" fillId="0" borderId="5" xfId="3257" applyNumberFormat="1" applyFont="1" applyFill="1" applyBorder="1" applyAlignment="1">
      <alignment horizontal="center" vertical="center"/>
    </xf>
    <xf numFmtId="49" fontId="187" fillId="0" borderId="14" xfId="3257" applyNumberFormat="1" applyFont="1" applyFill="1" applyBorder="1" applyAlignment="1">
      <alignment horizontal="center" vertical="center" wrapText="1"/>
    </xf>
    <xf numFmtId="224" fontId="20" fillId="0" borderId="14" xfId="3257" applyNumberFormat="1" applyFont="1" applyFill="1" applyBorder="1" applyAlignment="1">
      <alignment horizontal="right" vertical="center" indent="1"/>
    </xf>
    <xf numFmtId="0" fontId="20" fillId="0" borderId="43" xfId="3257" applyFont="1" applyFill="1" applyBorder="1" applyAlignment="1">
      <alignment horizontal="right" vertical="center" indent="1"/>
    </xf>
    <xf numFmtId="3" fontId="187" fillId="0" borderId="5" xfId="3257" applyNumberFormat="1" applyFont="1" applyFill="1" applyBorder="1" applyAlignment="1">
      <alignment horizontal="right" vertical="center" indent="1"/>
    </xf>
    <xf numFmtId="3" fontId="187" fillId="0" borderId="1" xfId="3257" applyNumberFormat="1" applyFont="1" applyFill="1" applyBorder="1" applyAlignment="1">
      <alignment horizontal="right" vertical="center" indent="1"/>
    </xf>
    <xf numFmtId="49" fontId="187" fillId="0" borderId="61" xfId="3257" applyNumberFormat="1" applyFont="1" applyFill="1" applyBorder="1" applyAlignment="1">
      <alignment horizontal="center" vertical="center"/>
    </xf>
    <xf numFmtId="49" fontId="187" fillId="0" borderId="56" xfId="3257" applyNumberFormat="1" applyFont="1" applyFill="1" applyBorder="1" applyAlignment="1">
      <alignment horizontal="center" vertical="center"/>
    </xf>
    <xf numFmtId="49" fontId="187" fillId="0" borderId="57" xfId="3257" applyNumberFormat="1" applyFont="1" applyFill="1" applyBorder="1" applyAlignment="1">
      <alignment horizontal="center" vertical="center"/>
    </xf>
    <xf numFmtId="49" fontId="187" fillId="0" borderId="59" xfId="3257" applyNumberFormat="1" applyFont="1" applyFill="1" applyBorder="1" applyAlignment="1">
      <alignment horizontal="center" vertical="center"/>
    </xf>
    <xf numFmtId="49" fontId="187" fillId="0" borderId="60" xfId="3257" applyNumberFormat="1" applyFont="1" applyFill="1" applyBorder="1" applyAlignment="1">
      <alignment horizontal="center" vertical="center"/>
    </xf>
    <xf numFmtId="0" fontId="187" fillId="0" borderId="57" xfId="3257" applyFont="1" applyFill="1" applyBorder="1" applyAlignment="1">
      <alignment horizontal="center" vertical="center"/>
    </xf>
    <xf numFmtId="0" fontId="187" fillId="0" borderId="1" xfId="3257" applyFont="1" applyFill="1" applyBorder="1" applyAlignment="1">
      <alignment horizontal="center" vertical="center"/>
    </xf>
    <xf numFmtId="0" fontId="187" fillId="0" borderId="5" xfId="3257" applyFont="1" applyFill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2" fontId="187" fillId="0" borderId="57" xfId="3257" applyNumberFormat="1" applyFont="1" applyFill="1" applyBorder="1" applyAlignment="1">
      <alignment horizontal="center" vertical="center"/>
    </xf>
    <xf numFmtId="2" fontId="187" fillId="0" borderId="1" xfId="3257" applyNumberFormat="1" applyFont="1" applyFill="1" applyBorder="1" applyAlignment="1">
      <alignment horizontal="center" vertical="center"/>
    </xf>
    <xf numFmtId="2" fontId="187" fillId="0" borderId="5" xfId="3257" applyNumberFormat="1" applyFont="1" applyFill="1" applyBorder="1" applyAlignment="1">
      <alignment horizontal="center" vertical="center"/>
    </xf>
    <xf numFmtId="0" fontId="20" fillId="0" borderId="57" xfId="3257" applyFont="1" applyFill="1" applyBorder="1" applyAlignment="1">
      <alignment horizontal="center" vertical="center" wrapText="1"/>
    </xf>
    <xf numFmtId="0" fontId="20" fillId="0" borderId="1" xfId="3257" applyFont="1" applyFill="1" applyBorder="1" applyAlignment="1">
      <alignment horizontal="center" vertical="center"/>
    </xf>
    <xf numFmtId="0" fontId="20" fillId="0" borderId="5" xfId="3257" applyFont="1" applyFill="1" applyBorder="1" applyAlignment="1">
      <alignment horizontal="center" vertical="center"/>
    </xf>
    <xf numFmtId="0" fontId="20" fillId="0" borderId="58" xfId="3257" applyFont="1" applyFill="1" applyBorder="1" applyAlignment="1">
      <alignment horizontal="center" vertical="center"/>
    </xf>
    <xf numFmtId="0" fontId="20" fillId="0" borderId="45" xfId="3257" applyFont="1" applyFill="1" applyBorder="1" applyAlignment="1">
      <alignment horizontal="center" vertical="center"/>
    </xf>
    <xf numFmtId="0" fontId="20" fillId="0" borderId="61" xfId="3257" applyFont="1" applyFill="1" applyBorder="1" applyAlignment="1">
      <alignment horizontal="center" vertical="center"/>
    </xf>
    <xf numFmtId="2" fontId="20" fillId="0" borderId="1" xfId="3257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9" fontId="187" fillId="0" borderId="45" xfId="3257" applyNumberFormat="1" applyFont="1" applyFill="1" applyBorder="1" applyAlignment="1">
      <alignment horizontal="center" vertical="center"/>
    </xf>
    <xf numFmtId="0" fontId="20" fillId="0" borderId="57" xfId="3257" applyFont="1" applyFill="1" applyBorder="1" applyAlignment="1">
      <alignment horizontal="center" vertical="center"/>
    </xf>
    <xf numFmtId="3" fontId="187" fillId="0" borderId="14" xfId="3257" applyNumberFormat="1" applyFont="1" applyFill="1" applyBorder="1" applyAlignment="1">
      <alignment horizontal="right" vertical="center" indent="1"/>
    </xf>
    <xf numFmtId="49" fontId="187" fillId="0" borderId="43" xfId="3257" applyNumberFormat="1" applyFont="1" applyFill="1" applyBorder="1" applyAlignment="1">
      <alignment horizontal="center" vertical="center"/>
    </xf>
    <xf numFmtId="3" fontId="187" fillId="0" borderId="57" xfId="3257" applyNumberFormat="1" applyFont="1" applyFill="1" applyBorder="1" applyAlignment="1">
      <alignment horizontal="center" vertical="center"/>
    </xf>
    <xf numFmtId="3" fontId="187" fillId="0" borderId="5" xfId="3257" applyNumberFormat="1" applyFont="1" applyFill="1" applyBorder="1" applyAlignment="1">
      <alignment horizontal="center" vertical="center"/>
    </xf>
    <xf numFmtId="3" fontId="187" fillId="0" borderId="57" xfId="3257" applyNumberFormat="1" applyFont="1" applyFill="1" applyBorder="1" applyAlignment="1">
      <alignment horizontal="center" vertical="center" wrapText="1"/>
    </xf>
    <xf numFmtId="0" fontId="20" fillId="0" borderId="65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149" fillId="0" borderId="15" xfId="0" applyFont="1" applyBorder="1" applyAlignment="1">
      <alignment horizontal="center" vertical="center"/>
    </xf>
    <xf numFmtId="0" fontId="149" fillId="0" borderId="14" xfId="0" applyFont="1" applyBorder="1" applyAlignment="1">
      <alignment horizontal="center" vertical="center"/>
    </xf>
    <xf numFmtId="0" fontId="152" fillId="30" borderId="15" xfId="3566" applyFont="1" applyFill="1" applyBorder="1" applyAlignment="1">
      <alignment horizontal="center" vertical="center"/>
    </xf>
    <xf numFmtId="0" fontId="152" fillId="30" borderId="14" xfId="3566" applyFont="1" applyFill="1" applyBorder="1" applyAlignment="1">
      <alignment horizontal="center" vertical="center"/>
    </xf>
    <xf numFmtId="0" fontId="149" fillId="0" borderId="78" xfId="0" applyFont="1" applyBorder="1" applyAlignment="1">
      <alignment horizontal="center" vertical="center"/>
    </xf>
    <xf numFmtId="0" fontId="149" fillId="0" borderId="43" xfId="0" applyFont="1" applyBorder="1" applyAlignment="1">
      <alignment horizontal="center" vertical="center"/>
    </xf>
    <xf numFmtId="182" fontId="13" fillId="0" borderId="0" xfId="3566" applyNumberFormat="1" applyAlignment="1">
      <alignment horizontal="center" vertical="center"/>
    </xf>
    <xf numFmtId="0" fontId="69" fillId="0" borderId="62" xfId="0" applyFont="1" applyBorder="1" applyAlignment="1">
      <alignment horizontal="center" vertical="center"/>
    </xf>
    <xf numFmtId="0" fontId="69" fillId="0" borderId="66" xfId="0" applyFont="1" applyBorder="1" applyAlignment="1">
      <alignment horizontal="center" vertical="center"/>
    </xf>
    <xf numFmtId="0" fontId="69" fillId="0" borderId="63" xfId="0" applyFont="1" applyBorder="1" applyAlignment="1">
      <alignment horizontal="center" vertical="center"/>
    </xf>
    <xf numFmtId="0" fontId="69" fillId="31" borderId="65" xfId="0" applyFont="1" applyFill="1" applyBorder="1" applyAlignment="1">
      <alignment horizontal="center" vertical="center"/>
    </xf>
    <xf numFmtId="0" fontId="69" fillId="31" borderId="40" xfId="0" applyFont="1" applyFill="1" applyBorder="1" applyAlignment="1">
      <alignment horizontal="center" vertical="center"/>
    </xf>
    <xf numFmtId="0" fontId="69" fillId="0" borderId="65" xfId="0" applyFont="1" applyBorder="1" applyAlignment="1">
      <alignment horizontal="center" vertical="center"/>
    </xf>
    <xf numFmtId="0" fontId="69" fillId="0" borderId="40" xfId="0" applyFont="1" applyBorder="1" applyAlignment="1">
      <alignment horizontal="center" vertical="center"/>
    </xf>
    <xf numFmtId="0" fontId="195" fillId="0" borderId="0" xfId="0" applyFont="1" applyAlignment="1">
      <alignment horizontal="center" vertical="center"/>
    </xf>
    <xf numFmtId="0" fontId="194" fillId="32" borderId="67" xfId="0" applyFont="1" applyFill="1" applyBorder="1" applyAlignment="1">
      <alignment horizontal="center" vertical="center" wrapText="1"/>
    </xf>
    <xf numFmtId="0" fontId="194" fillId="32" borderId="67" xfId="0" applyFont="1" applyFill="1" applyBorder="1" applyAlignment="1">
      <alignment horizontal="center" vertical="center" shrinkToFit="1"/>
    </xf>
    <xf numFmtId="255" fontId="194" fillId="32" borderId="67" xfId="0" applyNumberFormat="1" applyFont="1" applyFill="1" applyBorder="1" applyAlignment="1">
      <alignment horizontal="center" vertical="center" wrapText="1"/>
    </xf>
    <xf numFmtId="0" fontId="194" fillId="32" borderId="67" xfId="0" applyFont="1" applyFill="1" applyBorder="1" applyAlignment="1">
      <alignment horizontal="center" vertical="center" wrapText="1" shrinkToFit="1"/>
    </xf>
    <xf numFmtId="3" fontId="167" fillId="0" borderId="0" xfId="3513" applyNumberFormat="1" applyFont="1" applyBorder="1" applyAlignment="1">
      <alignment horizontal="center" vertical="center"/>
    </xf>
    <xf numFmtId="0" fontId="169" fillId="0" borderId="0" xfId="3513" applyFont="1" applyBorder="1" applyAlignment="1">
      <alignment horizontal="center" vertical="center"/>
    </xf>
    <xf numFmtId="0" fontId="21" fillId="0" borderId="0" xfId="3513" applyBorder="1"/>
    <xf numFmtId="0" fontId="22" fillId="33" borderId="57" xfId="3603" applyFont="1" applyFill="1" applyBorder="1" applyAlignment="1">
      <alignment horizontal="center" vertical="center"/>
    </xf>
    <xf numFmtId="0" fontId="22" fillId="33" borderId="58" xfId="3603" applyFont="1" applyFill="1" applyBorder="1" applyAlignment="1">
      <alignment horizontal="center" vertical="center"/>
    </xf>
    <xf numFmtId="0" fontId="22" fillId="33" borderId="70" xfId="3603" applyFont="1" applyFill="1" applyBorder="1" applyAlignment="1">
      <alignment horizontal="center" vertical="center"/>
    </xf>
    <xf numFmtId="0" fontId="76" fillId="0" borderId="1" xfId="3513" applyFont="1" applyBorder="1" applyAlignment="1">
      <alignment horizontal="center" vertical="center"/>
    </xf>
    <xf numFmtId="0" fontId="164" fillId="0" borderId="71" xfId="3603" applyFont="1" applyBorder="1" applyAlignment="1" applyProtection="1">
      <alignment horizontal="left" vertical="center" shrinkToFit="1"/>
      <protection locked="0"/>
    </xf>
    <xf numFmtId="0" fontId="164" fillId="0" borderId="73" xfId="3603" applyFont="1" applyBorder="1" applyAlignment="1" applyProtection="1">
      <alignment horizontal="left" vertical="center" shrinkToFit="1"/>
      <protection locked="0"/>
    </xf>
    <xf numFmtId="0" fontId="164" fillId="0" borderId="72" xfId="3603" applyFont="1" applyBorder="1" applyAlignment="1" applyProtection="1">
      <alignment horizontal="left" vertical="center" shrinkToFit="1"/>
      <protection locked="0"/>
    </xf>
    <xf numFmtId="0" fontId="22" fillId="33" borderId="56" xfId="3603" applyFont="1" applyFill="1" applyBorder="1" applyAlignment="1">
      <alignment horizontal="center" vertical="center"/>
    </xf>
    <xf numFmtId="0" fontId="22" fillId="33" borderId="68" xfId="3603" applyFont="1" applyFill="1" applyBorder="1" applyAlignment="1">
      <alignment horizontal="center" vertical="center"/>
    </xf>
    <xf numFmtId="0" fontId="22" fillId="33" borderId="69" xfId="3603" applyFont="1" applyFill="1" applyBorder="1" applyAlignment="1">
      <alignment horizontal="center" vertical="center"/>
    </xf>
    <xf numFmtId="2" fontId="150" fillId="0" borderId="81" xfId="3566" applyNumberFormat="1" applyFont="1" applyFill="1" applyBorder="1" applyAlignment="1">
      <alignment horizontal="center" vertical="center"/>
    </xf>
    <xf numFmtId="2" fontId="150" fillId="0" borderId="81" xfId="3566" applyNumberFormat="1" applyFont="1" applyBorder="1" applyAlignment="1">
      <alignment horizontal="center" vertical="center"/>
    </xf>
    <xf numFmtId="2" fontId="95" fillId="0" borderId="81" xfId="3566" applyNumberFormat="1" applyFont="1" applyFill="1" applyBorder="1" applyAlignment="1">
      <alignment horizontal="center" vertical="center"/>
    </xf>
    <xf numFmtId="182" fontId="95" fillId="0" borderId="80" xfId="3566" applyNumberFormat="1" applyFont="1" applyBorder="1" applyAlignment="1">
      <alignment horizontal="right" vertical="center"/>
    </xf>
    <xf numFmtId="2" fontId="95" fillId="0" borderId="80" xfId="3566" applyNumberFormat="1" applyFont="1" applyBorder="1" applyAlignment="1">
      <alignment horizontal="center" vertical="center"/>
    </xf>
    <xf numFmtId="182" fontId="150" fillId="0" borderId="14" xfId="3566" applyNumberFormat="1" applyFont="1" applyBorder="1" applyAlignment="1">
      <alignment horizontal="right" vertical="center"/>
    </xf>
    <xf numFmtId="2" fontId="151" fillId="0" borderId="14" xfId="3566" applyNumberFormat="1" applyFont="1" applyBorder="1" applyAlignment="1">
      <alignment horizontal="center" vertical="center"/>
    </xf>
    <xf numFmtId="182" fontId="150" fillId="0" borderId="82" xfId="3566" applyNumberFormat="1" applyFont="1" applyBorder="1" applyAlignment="1">
      <alignment horizontal="right" vertical="center"/>
    </xf>
    <xf numFmtId="2" fontId="151" fillId="0" borderId="83" xfId="3566" applyNumberFormat="1" applyFont="1" applyBorder="1" applyAlignment="1">
      <alignment horizontal="center" vertical="center"/>
    </xf>
    <xf numFmtId="182" fontId="150" fillId="0" borderId="84" xfId="3566" applyNumberFormat="1" applyFont="1" applyBorder="1" applyAlignment="1">
      <alignment horizontal="right" vertical="center"/>
    </xf>
    <xf numFmtId="2" fontId="151" fillId="0" borderId="85" xfId="3566" applyNumberFormat="1" applyFont="1" applyBorder="1" applyAlignment="1">
      <alignment horizontal="center" vertical="center"/>
    </xf>
  </cellXfs>
  <cellStyles count="3610">
    <cellStyle name="#,##0" xfId="1" xr:uid="{00000000-0005-0000-0000-000000000000}"/>
    <cellStyle name="$" xfId="2" xr:uid="{00000000-0005-0000-0000-000001000000}"/>
    <cellStyle name="$_2-설계변경내역서 샘플" xfId="3" xr:uid="{00000000-0005-0000-0000-000002000000}"/>
    <cellStyle name="$_db진흥" xfId="4" xr:uid="{00000000-0005-0000-0000-000003000000}"/>
    <cellStyle name="$_db진흥 2" xfId="5" xr:uid="{00000000-0005-0000-0000-000004000000}"/>
    <cellStyle name="$_db진흥 3" xfId="6" xr:uid="{00000000-0005-0000-0000-000005000000}"/>
    <cellStyle name="$_db진흥 4" xfId="7" xr:uid="{00000000-0005-0000-0000-000006000000}"/>
    <cellStyle name="$_db진흥 5" xfId="8" xr:uid="{00000000-0005-0000-0000-000007000000}"/>
    <cellStyle name="$_db진흥_2-설계변경내역서 샘플" xfId="9" xr:uid="{00000000-0005-0000-0000-000008000000}"/>
    <cellStyle name="$_db진흥_북삼교외33개교정기점검" xfId="10" xr:uid="{00000000-0005-0000-0000-000009000000}"/>
    <cellStyle name="$_db진흥_송촌대교외35개교정기점검" xfId="11" xr:uid="{00000000-0005-0000-0000-00000A000000}"/>
    <cellStyle name="$_db진흥_지방도371호선광적면덕도리(석우리사면)외1개소" xfId="12" xr:uid="{00000000-0005-0000-0000-00000B000000}"/>
    <cellStyle name="$_견적2" xfId="13" xr:uid="{00000000-0005-0000-0000-00000C000000}"/>
    <cellStyle name="$_견적2 2" xfId="14" xr:uid="{00000000-0005-0000-0000-00000D000000}"/>
    <cellStyle name="$_견적2 3" xfId="15" xr:uid="{00000000-0005-0000-0000-00000E000000}"/>
    <cellStyle name="$_견적2 4" xfId="16" xr:uid="{00000000-0005-0000-0000-00000F000000}"/>
    <cellStyle name="$_견적2 5" xfId="17" xr:uid="{00000000-0005-0000-0000-000010000000}"/>
    <cellStyle name="$_견적2_2-설계변경내역서 샘플" xfId="18" xr:uid="{00000000-0005-0000-0000-000011000000}"/>
    <cellStyle name="$_견적2_북삼교외33개교정기점검" xfId="19" xr:uid="{00000000-0005-0000-0000-000012000000}"/>
    <cellStyle name="$_견적2_송촌대교외35개교정기점검" xfId="20" xr:uid="{00000000-0005-0000-0000-000013000000}"/>
    <cellStyle name="$_견적2_지방도371호선광적면덕도리(석우리사면)외1개소" xfId="21" xr:uid="{00000000-0005-0000-0000-000014000000}"/>
    <cellStyle name="$_기아" xfId="22" xr:uid="{00000000-0005-0000-0000-000015000000}"/>
    <cellStyle name="$_기아 2" xfId="23" xr:uid="{00000000-0005-0000-0000-000016000000}"/>
    <cellStyle name="$_기아 3" xfId="24" xr:uid="{00000000-0005-0000-0000-000017000000}"/>
    <cellStyle name="$_기아 4" xfId="25" xr:uid="{00000000-0005-0000-0000-000018000000}"/>
    <cellStyle name="$_기아 5" xfId="26" xr:uid="{00000000-0005-0000-0000-000019000000}"/>
    <cellStyle name="$_기아_2-설계변경내역서 샘플" xfId="27" xr:uid="{00000000-0005-0000-0000-00001A000000}"/>
    <cellStyle name="$_기아_북삼교외33개교정기점검" xfId="28" xr:uid="{00000000-0005-0000-0000-00001B000000}"/>
    <cellStyle name="$_기아_송촌대교외35개교정기점검" xfId="29" xr:uid="{00000000-0005-0000-0000-00001C000000}"/>
    <cellStyle name="$_기아_지방도371호선광적면덕도리(석우리사면)외1개소" xfId="30" xr:uid="{00000000-0005-0000-0000-00001D000000}"/>
    <cellStyle name="$_북삼교외33개교정기점검" xfId="31" xr:uid="{00000000-0005-0000-0000-00001E000000}"/>
    <cellStyle name="$_송촌대교외35개교정기점검" xfId="32" xr:uid="{00000000-0005-0000-0000-00001F000000}"/>
    <cellStyle name="$_지방도371호선광적면덕도리(석우리사면)외1개소" xfId="33" xr:uid="{00000000-0005-0000-0000-000020000000}"/>
    <cellStyle name="(표준)" xfId="34" xr:uid="{00000000-0005-0000-0000-000021000000}"/>
    <cellStyle name="??&amp;5_x0007_?._x0007_9_x0008_??_x0007__x0001__x0001_" xfId="35" xr:uid="{00000000-0005-0000-0000-000022000000}"/>
    <cellStyle name="??&amp;O?&amp;H?_x0008__x000f__x0007_?_x0007__x0001__x0001_" xfId="36" xr:uid="{00000000-0005-0000-0000-000023000000}"/>
    <cellStyle name="??&amp;O?&amp;H?_x0008__x000f__x0007_?_x0007__x0001__x0001_ 2" xfId="37" xr:uid="{00000000-0005-0000-0000-000024000000}"/>
    <cellStyle name="??&amp;O?&amp;H?_x0008__x000f__x0007_?_x0007__x0001__x0001_ 3" xfId="38" xr:uid="{00000000-0005-0000-0000-000025000000}"/>
    <cellStyle name="??&amp;O?&amp;H?_x0008_??_x0007__x0001__x0001_" xfId="39" xr:uid="{00000000-0005-0000-0000-000026000000}"/>
    <cellStyle name="??&amp;O?&amp;H?_x0008_??_x0007__x0001__x0001_ 2" xfId="40" xr:uid="{00000000-0005-0000-0000-000027000000}"/>
    <cellStyle name="??&amp;O?&amp;H?_x0008_??_x0007__x0001__x0001_ 3" xfId="41" xr:uid="{00000000-0005-0000-0000-000028000000}"/>
    <cellStyle name="??&amp;쏗?뷐9_x0008__x0011__x0007_?_x0007__x0001__x0001_" xfId="42" xr:uid="{00000000-0005-0000-0000-000029000000}"/>
    <cellStyle name="?W?_laroux" xfId="43" xr:uid="{00000000-0005-0000-0000-00002A000000}"/>
    <cellStyle name="_009-폐기물" xfId="44" xr:uid="{00000000-0005-0000-0000-00002B000000}"/>
    <cellStyle name="_010-폐기물11.4" xfId="45" xr:uid="{00000000-0005-0000-0000-00002C000000}"/>
    <cellStyle name="_1.기성내역서" xfId="46" xr:uid="{00000000-0005-0000-0000-00002D000000}"/>
    <cellStyle name="_2.24받은기성(울산교육청사)(26.91%)" xfId="47" xr:uid="{00000000-0005-0000-0000-00002E000000}"/>
    <cellStyle name="_3.육교구조계산서" xfId="48" xr:uid="{00000000-0005-0000-0000-00002F000000}"/>
    <cellStyle name="_3.육교구조계산서_82호선" xfId="49" xr:uid="{00000000-0005-0000-0000-000030000000}"/>
    <cellStyle name="_3.육교구조계산서_82호선(최종)" xfId="50" xr:uid="{00000000-0005-0000-0000-000031000000}"/>
    <cellStyle name="_3.육교구조계산서_82호선(최종)_23호선" xfId="51" xr:uid="{00000000-0005-0000-0000-000032000000}"/>
    <cellStyle name="_3.육교구조계산서_82호선_23호선" xfId="52" xr:uid="{00000000-0005-0000-0000-000033000000}"/>
    <cellStyle name="_3.육교구조계산서_98호선" xfId="53" xr:uid="{00000000-0005-0000-0000-000034000000}"/>
    <cellStyle name="_3.육교구조계산서_98호선_23호선" xfId="54" xr:uid="{00000000-0005-0000-0000-000035000000}"/>
    <cellStyle name="_3.육교구조계산서_경림가오지구" xfId="55" xr:uid="{00000000-0005-0000-0000-000036000000}"/>
    <cellStyle name="_3.육교구조계산서_경림가오지구_82호선" xfId="56" xr:uid="{00000000-0005-0000-0000-000037000000}"/>
    <cellStyle name="_3.육교구조계산서_경림가오지구_82호선(최종)" xfId="57" xr:uid="{00000000-0005-0000-0000-000038000000}"/>
    <cellStyle name="_3.육교구조계산서_경림가오지구_82호선(최종)_23호선" xfId="58" xr:uid="{00000000-0005-0000-0000-000039000000}"/>
    <cellStyle name="_3.육교구조계산서_경림가오지구_82호선_23호선" xfId="59" xr:uid="{00000000-0005-0000-0000-00003A000000}"/>
    <cellStyle name="_3.육교구조계산서_경림가오지구_98호선" xfId="60" xr:uid="{00000000-0005-0000-0000-00003B000000}"/>
    <cellStyle name="_3.육교구조계산서_경림가오지구_98호선_23호선" xfId="61" xr:uid="{00000000-0005-0000-0000-00003C000000}"/>
    <cellStyle name="_3.육교구조계산서_경림가오지구_금광신갈(9.29)" xfId="62" xr:uid="{00000000-0005-0000-0000-00003D000000}"/>
    <cellStyle name="_3.육교구조계산서_경림가오지구_금광신갈(9.29)_82호선" xfId="63" xr:uid="{00000000-0005-0000-0000-00003E000000}"/>
    <cellStyle name="_3.육교구조계산서_경림가오지구_금광신갈(9.29)_82호선(최종)" xfId="64" xr:uid="{00000000-0005-0000-0000-00003F000000}"/>
    <cellStyle name="_3.육교구조계산서_경림가오지구_금광신갈(9.29)_82호선(최종)_23호선" xfId="65" xr:uid="{00000000-0005-0000-0000-000040000000}"/>
    <cellStyle name="_3.육교구조계산서_경림가오지구_금광신갈(9.29)_82호선_23호선" xfId="66" xr:uid="{00000000-0005-0000-0000-000041000000}"/>
    <cellStyle name="_3.육교구조계산서_경림가오지구_금광신갈(9.29)_98호선" xfId="67" xr:uid="{00000000-0005-0000-0000-000042000000}"/>
    <cellStyle name="_3.육교구조계산서_경림가오지구_금광신갈(9.29)_98호선_23호선" xfId="68" xr:uid="{00000000-0005-0000-0000-000043000000}"/>
    <cellStyle name="_3.육교구조계산서_경림가오지구_금광신갈(9.29)_영사교외5개교" xfId="69" xr:uid="{00000000-0005-0000-0000-000044000000}"/>
    <cellStyle name="_3.육교구조계산서_경림가오지구_금광신갈(9.29)_영사교외5개교_23호선" xfId="70" xr:uid="{00000000-0005-0000-0000-000045000000}"/>
    <cellStyle name="_3.육교구조계산서_경림가오지구_영사교외5개교" xfId="71" xr:uid="{00000000-0005-0000-0000-000046000000}"/>
    <cellStyle name="_3.육교구조계산서_경림가오지구_영사교외5개교_23호선" xfId="72" xr:uid="{00000000-0005-0000-0000-000047000000}"/>
    <cellStyle name="_3.육교구조계산서_금광신갈(8.22)" xfId="73" xr:uid="{00000000-0005-0000-0000-000048000000}"/>
    <cellStyle name="_3.육교구조계산서_금광신갈(8.22)_82호선" xfId="74" xr:uid="{00000000-0005-0000-0000-000049000000}"/>
    <cellStyle name="_3.육교구조계산서_금광신갈(8.22)_82호선(최종)" xfId="75" xr:uid="{00000000-0005-0000-0000-00004A000000}"/>
    <cellStyle name="_3.육교구조계산서_금광신갈(8.22)_82호선(최종)_23호선" xfId="76" xr:uid="{00000000-0005-0000-0000-00004B000000}"/>
    <cellStyle name="_3.육교구조계산서_금광신갈(8.22)_82호선_23호선" xfId="77" xr:uid="{00000000-0005-0000-0000-00004C000000}"/>
    <cellStyle name="_3.육교구조계산서_금광신갈(8.22)_98호선" xfId="78" xr:uid="{00000000-0005-0000-0000-00004D000000}"/>
    <cellStyle name="_3.육교구조계산서_금광신갈(8.22)_98호선_23호선" xfId="79" xr:uid="{00000000-0005-0000-0000-00004E000000}"/>
    <cellStyle name="_3.육교구조계산서_금광신갈(8.22)_금광신갈(9.29)" xfId="80" xr:uid="{00000000-0005-0000-0000-00004F000000}"/>
    <cellStyle name="_3.육교구조계산서_금광신갈(8.22)_금광신갈(9.29)_82호선" xfId="81" xr:uid="{00000000-0005-0000-0000-000050000000}"/>
    <cellStyle name="_3.육교구조계산서_금광신갈(8.22)_금광신갈(9.29)_82호선(최종)" xfId="82" xr:uid="{00000000-0005-0000-0000-000051000000}"/>
    <cellStyle name="_3.육교구조계산서_금광신갈(8.22)_금광신갈(9.29)_82호선(최종)_23호선" xfId="83" xr:uid="{00000000-0005-0000-0000-000052000000}"/>
    <cellStyle name="_3.육교구조계산서_금광신갈(8.22)_금광신갈(9.29)_82호선_23호선" xfId="84" xr:uid="{00000000-0005-0000-0000-000053000000}"/>
    <cellStyle name="_3.육교구조계산서_금광신갈(8.22)_금광신갈(9.29)_98호선" xfId="85" xr:uid="{00000000-0005-0000-0000-000054000000}"/>
    <cellStyle name="_3.육교구조계산서_금광신갈(8.22)_금광신갈(9.29)_98호선_23호선" xfId="86" xr:uid="{00000000-0005-0000-0000-000055000000}"/>
    <cellStyle name="_3.육교구조계산서_금광신갈(8.22)_금광신갈(9.29)_영사교외5개교" xfId="87" xr:uid="{00000000-0005-0000-0000-000056000000}"/>
    <cellStyle name="_3.육교구조계산서_금광신갈(8.22)_금광신갈(9.29)_영사교외5개교_23호선" xfId="88" xr:uid="{00000000-0005-0000-0000-000057000000}"/>
    <cellStyle name="_3.육교구조계산서_금광신갈(8.22)_영사교외5개교" xfId="89" xr:uid="{00000000-0005-0000-0000-000058000000}"/>
    <cellStyle name="_3.육교구조계산서_금광신갈(8.22)_영사교외5개교_23호선" xfId="90" xr:uid="{00000000-0005-0000-0000-000059000000}"/>
    <cellStyle name="_3.육교구조계산서_금광신갈수량" xfId="91" xr:uid="{00000000-0005-0000-0000-00005A000000}"/>
    <cellStyle name="_3.육교구조계산서_금광신갈수량_82호선" xfId="92" xr:uid="{00000000-0005-0000-0000-00005B000000}"/>
    <cellStyle name="_3.육교구조계산서_금광신갈수량_82호선(최종)" xfId="93" xr:uid="{00000000-0005-0000-0000-00005C000000}"/>
    <cellStyle name="_3.육교구조계산서_금광신갈수량_82호선(최종)_23호선" xfId="94" xr:uid="{00000000-0005-0000-0000-00005D000000}"/>
    <cellStyle name="_3.육교구조계산서_금광신갈수량_82호선_23호선" xfId="95" xr:uid="{00000000-0005-0000-0000-00005E000000}"/>
    <cellStyle name="_3.육교구조계산서_금광신갈수량_98호선" xfId="96" xr:uid="{00000000-0005-0000-0000-00005F000000}"/>
    <cellStyle name="_3.육교구조계산서_금광신갈수량_98호선_23호선" xfId="97" xr:uid="{00000000-0005-0000-0000-000060000000}"/>
    <cellStyle name="_3.육교구조계산서_금광신갈수량_금광신갈(9.29)" xfId="98" xr:uid="{00000000-0005-0000-0000-000061000000}"/>
    <cellStyle name="_3.육교구조계산서_금광신갈수량_금광신갈(9.29)_82호선" xfId="99" xr:uid="{00000000-0005-0000-0000-000062000000}"/>
    <cellStyle name="_3.육교구조계산서_금광신갈수량_금광신갈(9.29)_82호선(최종)" xfId="100" xr:uid="{00000000-0005-0000-0000-000063000000}"/>
    <cellStyle name="_3.육교구조계산서_금광신갈수량_금광신갈(9.29)_82호선(최종)_23호선" xfId="101" xr:uid="{00000000-0005-0000-0000-000064000000}"/>
    <cellStyle name="_3.육교구조계산서_금광신갈수량_금광신갈(9.29)_82호선_23호선" xfId="102" xr:uid="{00000000-0005-0000-0000-000065000000}"/>
    <cellStyle name="_3.육교구조계산서_금광신갈수량_금광신갈(9.29)_98호선" xfId="103" xr:uid="{00000000-0005-0000-0000-000066000000}"/>
    <cellStyle name="_3.육교구조계산서_금광신갈수량_금광신갈(9.29)_98호선_23호선" xfId="104" xr:uid="{00000000-0005-0000-0000-000067000000}"/>
    <cellStyle name="_3.육교구조계산서_금광신갈수량_금광신갈(9.29)_영사교외5개교" xfId="105" xr:uid="{00000000-0005-0000-0000-000068000000}"/>
    <cellStyle name="_3.육교구조계산서_금광신갈수량_금광신갈(9.29)_영사교외5개교_23호선" xfId="106" xr:uid="{00000000-0005-0000-0000-000069000000}"/>
    <cellStyle name="_3.육교구조계산서_금광신갈수량_영사교외5개교" xfId="107" xr:uid="{00000000-0005-0000-0000-00006A000000}"/>
    <cellStyle name="_3.육교구조계산서_금광신갈수량_영사교외5개교_23호선" xfId="108" xr:uid="{00000000-0005-0000-0000-00006B000000}"/>
    <cellStyle name="_3.육교구조계산서_김포육교(수량1)" xfId="109" xr:uid="{00000000-0005-0000-0000-00006C000000}"/>
    <cellStyle name="_3.육교구조계산서_김포육교(수량1)_82호선" xfId="110" xr:uid="{00000000-0005-0000-0000-00006D000000}"/>
    <cellStyle name="_3.육교구조계산서_김포육교(수량1)_82호선(최종)" xfId="111" xr:uid="{00000000-0005-0000-0000-00006E000000}"/>
    <cellStyle name="_3.육교구조계산서_김포육교(수량1)_82호선(최종)_23호선" xfId="112" xr:uid="{00000000-0005-0000-0000-00006F000000}"/>
    <cellStyle name="_3.육교구조계산서_김포육교(수량1)_82호선_23호선" xfId="113" xr:uid="{00000000-0005-0000-0000-000070000000}"/>
    <cellStyle name="_3.육교구조계산서_김포육교(수량1)_98호선" xfId="114" xr:uid="{00000000-0005-0000-0000-000071000000}"/>
    <cellStyle name="_3.육교구조계산서_김포육교(수량1)_98호선_23호선" xfId="115" xr:uid="{00000000-0005-0000-0000-000072000000}"/>
    <cellStyle name="_3.육교구조계산서_김포육교(수량1)_금광신갈(9.29)" xfId="116" xr:uid="{00000000-0005-0000-0000-000073000000}"/>
    <cellStyle name="_3.육교구조계산서_김포육교(수량1)_금광신갈(9.29)_82호선" xfId="117" xr:uid="{00000000-0005-0000-0000-000074000000}"/>
    <cellStyle name="_3.육교구조계산서_김포육교(수량1)_금광신갈(9.29)_82호선(최종)" xfId="118" xr:uid="{00000000-0005-0000-0000-000075000000}"/>
    <cellStyle name="_3.육교구조계산서_김포육교(수량1)_금광신갈(9.29)_82호선(최종)_23호선" xfId="119" xr:uid="{00000000-0005-0000-0000-000076000000}"/>
    <cellStyle name="_3.육교구조계산서_김포육교(수량1)_금광신갈(9.29)_82호선_23호선" xfId="120" xr:uid="{00000000-0005-0000-0000-000077000000}"/>
    <cellStyle name="_3.육교구조계산서_김포육교(수량1)_금광신갈(9.29)_98호선" xfId="121" xr:uid="{00000000-0005-0000-0000-000078000000}"/>
    <cellStyle name="_3.육교구조계산서_김포육교(수량1)_금광신갈(9.29)_98호선_23호선" xfId="122" xr:uid="{00000000-0005-0000-0000-000079000000}"/>
    <cellStyle name="_3.육교구조계산서_김포육교(수량1)_금광신갈(9.29)_영사교외5개교" xfId="123" xr:uid="{00000000-0005-0000-0000-00007A000000}"/>
    <cellStyle name="_3.육교구조계산서_김포육교(수량1)_금광신갈(9.29)_영사교외5개교_23호선" xfId="124" xr:uid="{00000000-0005-0000-0000-00007B000000}"/>
    <cellStyle name="_3.육교구조계산서_김포육교(수량1)_영사교외5개교" xfId="125" xr:uid="{00000000-0005-0000-0000-00007C000000}"/>
    <cellStyle name="_3.육교구조계산서_김포육교(수량1)_영사교외5개교_23호선" xfId="126" xr:uid="{00000000-0005-0000-0000-00007D000000}"/>
    <cellStyle name="_3.육교구조계산서_덕성수량(신설)" xfId="127" xr:uid="{00000000-0005-0000-0000-00007E000000}"/>
    <cellStyle name="_3.육교구조계산서_덕성수량(신설)_82호선" xfId="128" xr:uid="{00000000-0005-0000-0000-00007F000000}"/>
    <cellStyle name="_3.육교구조계산서_덕성수량(신설)_82호선(최종)" xfId="129" xr:uid="{00000000-0005-0000-0000-000080000000}"/>
    <cellStyle name="_3.육교구조계산서_덕성수량(신설)_82호선(최종)_23호선" xfId="130" xr:uid="{00000000-0005-0000-0000-000081000000}"/>
    <cellStyle name="_3.육교구조계산서_덕성수량(신설)_82호선_23호선" xfId="131" xr:uid="{00000000-0005-0000-0000-000082000000}"/>
    <cellStyle name="_3.육교구조계산서_덕성수량(신설)_98호선" xfId="132" xr:uid="{00000000-0005-0000-0000-000083000000}"/>
    <cellStyle name="_3.육교구조계산서_덕성수량(신설)_98호선_23호선" xfId="133" xr:uid="{00000000-0005-0000-0000-000084000000}"/>
    <cellStyle name="_3.육교구조계산서_덕성수량(신설)_경림가오지구" xfId="134" xr:uid="{00000000-0005-0000-0000-000085000000}"/>
    <cellStyle name="_3.육교구조계산서_덕성수량(신설)_경림가오지구_82호선" xfId="135" xr:uid="{00000000-0005-0000-0000-000086000000}"/>
    <cellStyle name="_3.육교구조계산서_덕성수량(신설)_경림가오지구_82호선(최종)" xfId="136" xr:uid="{00000000-0005-0000-0000-000087000000}"/>
    <cellStyle name="_3.육교구조계산서_덕성수량(신설)_경림가오지구_82호선(최종)_23호선" xfId="137" xr:uid="{00000000-0005-0000-0000-000088000000}"/>
    <cellStyle name="_3.육교구조계산서_덕성수량(신설)_경림가오지구_82호선_23호선" xfId="138" xr:uid="{00000000-0005-0000-0000-000089000000}"/>
    <cellStyle name="_3.육교구조계산서_덕성수량(신설)_경림가오지구_98호선" xfId="139" xr:uid="{00000000-0005-0000-0000-00008A000000}"/>
    <cellStyle name="_3.육교구조계산서_덕성수량(신설)_경림가오지구_98호선_23호선" xfId="140" xr:uid="{00000000-0005-0000-0000-00008B000000}"/>
    <cellStyle name="_3.육교구조계산서_덕성수량(신설)_경림가오지구_금광신갈(9.29)" xfId="141" xr:uid="{00000000-0005-0000-0000-00008C000000}"/>
    <cellStyle name="_3.육교구조계산서_덕성수량(신설)_경림가오지구_금광신갈(9.29)_82호선" xfId="142" xr:uid="{00000000-0005-0000-0000-00008D000000}"/>
    <cellStyle name="_3.육교구조계산서_덕성수량(신설)_경림가오지구_금광신갈(9.29)_82호선(최종)" xfId="143" xr:uid="{00000000-0005-0000-0000-00008E000000}"/>
    <cellStyle name="_3.육교구조계산서_덕성수량(신설)_경림가오지구_금광신갈(9.29)_82호선(최종)_23호선" xfId="144" xr:uid="{00000000-0005-0000-0000-00008F000000}"/>
    <cellStyle name="_3.육교구조계산서_덕성수량(신설)_경림가오지구_금광신갈(9.29)_82호선_23호선" xfId="145" xr:uid="{00000000-0005-0000-0000-000090000000}"/>
    <cellStyle name="_3.육교구조계산서_덕성수량(신설)_경림가오지구_금광신갈(9.29)_98호선" xfId="146" xr:uid="{00000000-0005-0000-0000-000091000000}"/>
    <cellStyle name="_3.육교구조계산서_덕성수량(신설)_경림가오지구_금광신갈(9.29)_98호선_23호선" xfId="147" xr:uid="{00000000-0005-0000-0000-000092000000}"/>
    <cellStyle name="_3.육교구조계산서_덕성수량(신설)_경림가오지구_금광신갈(9.29)_영사교외5개교" xfId="148" xr:uid="{00000000-0005-0000-0000-000093000000}"/>
    <cellStyle name="_3.육교구조계산서_덕성수량(신설)_경림가오지구_금광신갈(9.29)_영사교외5개교_23호선" xfId="149" xr:uid="{00000000-0005-0000-0000-000094000000}"/>
    <cellStyle name="_3.육교구조계산서_덕성수량(신설)_경림가오지구_영사교외5개교" xfId="150" xr:uid="{00000000-0005-0000-0000-000095000000}"/>
    <cellStyle name="_3.육교구조계산서_덕성수량(신설)_경림가오지구_영사교외5개교_23호선" xfId="151" xr:uid="{00000000-0005-0000-0000-000096000000}"/>
    <cellStyle name="_3.육교구조계산서_덕성수량(신설)_금광신갈(8.22)" xfId="152" xr:uid="{00000000-0005-0000-0000-000097000000}"/>
    <cellStyle name="_3.육교구조계산서_덕성수량(신설)_금광신갈(8.22)_82호선" xfId="153" xr:uid="{00000000-0005-0000-0000-000098000000}"/>
    <cellStyle name="_3.육교구조계산서_덕성수량(신설)_금광신갈(8.22)_82호선(최종)" xfId="154" xr:uid="{00000000-0005-0000-0000-000099000000}"/>
    <cellStyle name="_3.육교구조계산서_덕성수량(신설)_금광신갈(8.22)_82호선(최종)_23호선" xfId="155" xr:uid="{00000000-0005-0000-0000-00009A000000}"/>
    <cellStyle name="_3.육교구조계산서_덕성수량(신설)_금광신갈(8.22)_82호선_23호선" xfId="156" xr:uid="{00000000-0005-0000-0000-00009B000000}"/>
    <cellStyle name="_3.육교구조계산서_덕성수량(신설)_금광신갈(8.22)_98호선" xfId="157" xr:uid="{00000000-0005-0000-0000-00009C000000}"/>
    <cellStyle name="_3.육교구조계산서_덕성수량(신설)_금광신갈(8.22)_98호선_23호선" xfId="158" xr:uid="{00000000-0005-0000-0000-00009D000000}"/>
    <cellStyle name="_3.육교구조계산서_덕성수량(신설)_금광신갈(8.22)_금광신갈(9.29)" xfId="159" xr:uid="{00000000-0005-0000-0000-00009E000000}"/>
    <cellStyle name="_3.육교구조계산서_덕성수량(신설)_금광신갈(8.22)_금광신갈(9.29)_82호선" xfId="160" xr:uid="{00000000-0005-0000-0000-00009F000000}"/>
    <cellStyle name="_3.육교구조계산서_덕성수량(신설)_금광신갈(8.22)_금광신갈(9.29)_82호선(최종)" xfId="161" xr:uid="{00000000-0005-0000-0000-0000A0000000}"/>
    <cellStyle name="_3.육교구조계산서_덕성수량(신설)_금광신갈(8.22)_금광신갈(9.29)_82호선(최종)_23호선" xfId="162" xr:uid="{00000000-0005-0000-0000-0000A1000000}"/>
    <cellStyle name="_3.육교구조계산서_덕성수량(신설)_금광신갈(8.22)_금광신갈(9.29)_82호선_23호선" xfId="163" xr:uid="{00000000-0005-0000-0000-0000A2000000}"/>
    <cellStyle name="_3.육교구조계산서_덕성수량(신설)_금광신갈(8.22)_금광신갈(9.29)_98호선" xfId="164" xr:uid="{00000000-0005-0000-0000-0000A3000000}"/>
    <cellStyle name="_3.육교구조계산서_덕성수량(신설)_금광신갈(8.22)_금광신갈(9.29)_98호선_23호선" xfId="165" xr:uid="{00000000-0005-0000-0000-0000A4000000}"/>
    <cellStyle name="_3.육교구조계산서_덕성수량(신설)_금광신갈(8.22)_금광신갈(9.29)_영사교외5개교" xfId="166" xr:uid="{00000000-0005-0000-0000-0000A5000000}"/>
    <cellStyle name="_3.육교구조계산서_덕성수량(신설)_금광신갈(8.22)_금광신갈(9.29)_영사교외5개교_23호선" xfId="167" xr:uid="{00000000-0005-0000-0000-0000A6000000}"/>
    <cellStyle name="_3.육교구조계산서_덕성수량(신설)_금광신갈(8.22)_영사교외5개교" xfId="168" xr:uid="{00000000-0005-0000-0000-0000A7000000}"/>
    <cellStyle name="_3.육교구조계산서_덕성수량(신설)_금광신갈(8.22)_영사교외5개교_23호선" xfId="169" xr:uid="{00000000-0005-0000-0000-0000A8000000}"/>
    <cellStyle name="_3.육교구조계산서_덕성수량(신설)_금광신갈수량" xfId="170" xr:uid="{00000000-0005-0000-0000-0000A9000000}"/>
    <cellStyle name="_3.육교구조계산서_덕성수량(신설)_금광신갈수량_82호선" xfId="171" xr:uid="{00000000-0005-0000-0000-0000AA000000}"/>
    <cellStyle name="_3.육교구조계산서_덕성수량(신설)_금광신갈수량_82호선(최종)" xfId="172" xr:uid="{00000000-0005-0000-0000-0000AB000000}"/>
    <cellStyle name="_3.육교구조계산서_덕성수량(신설)_금광신갈수량_82호선(최종)_23호선" xfId="173" xr:uid="{00000000-0005-0000-0000-0000AC000000}"/>
    <cellStyle name="_3.육교구조계산서_덕성수량(신설)_금광신갈수량_82호선_23호선" xfId="174" xr:uid="{00000000-0005-0000-0000-0000AD000000}"/>
    <cellStyle name="_3.육교구조계산서_덕성수량(신설)_금광신갈수량_98호선" xfId="175" xr:uid="{00000000-0005-0000-0000-0000AE000000}"/>
    <cellStyle name="_3.육교구조계산서_덕성수량(신설)_금광신갈수량_98호선_23호선" xfId="176" xr:uid="{00000000-0005-0000-0000-0000AF000000}"/>
    <cellStyle name="_3.육교구조계산서_덕성수량(신설)_금광신갈수량_금광신갈(9.29)" xfId="177" xr:uid="{00000000-0005-0000-0000-0000B0000000}"/>
    <cellStyle name="_3.육교구조계산서_덕성수량(신설)_금광신갈수량_금광신갈(9.29)_82호선" xfId="178" xr:uid="{00000000-0005-0000-0000-0000B1000000}"/>
    <cellStyle name="_3.육교구조계산서_덕성수량(신설)_금광신갈수량_금광신갈(9.29)_82호선(최종)" xfId="179" xr:uid="{00000000-0005-0000-0000-0000B2000000}"/>
    <cellStyle name="_3.육교구조계산서_덕성수량(신설)_금광신갈수량_금광신갈(9.29)_82호선(최종)_23호선" xfId="180" xr:uid="{00000000-0005-0000-0000-0000B3000000}"/>
    <cellStyle name="_3.육교구조계산서_덕성수량(신설)_금광신갈수량_금광신갈(9.29)_82호선_23호선" xfId="181" xr:uid="{00000000-0005-0000-0000-0000B4000000}"/>
    <cellStyle name="_3.육교구조계산서_덕성수량(신설)_금광신갈수량_금광신갈(9.29)_98호선" xfId="182" xr:uid="{00000000-0005-0000-0000-0000B5000000}"/>
    <cellStyle name="_3.육교구조계산서_덕성수량(신설)_금광신갈수량_금광신갈(9.29)_98호선_23호선" xfId="183" xr:uid="{00000000-0005-0000-0000-0000B6000000}"/>
    <cellStyle name="_3.육교구조계산서_덕성수량(신설)_금광신갈수량_금광신갈(9.29)_영사교외5개교" xfId="184" xr:uid="{00000000-0005-0000-0000-0000B7000000}"/>
    <cellStyle name="_3.육교구조계산서_덕성수량(신설)_금광신갈수량_금광신갈(9.29)_영사교외5개교_23호선" xfId="185" xr:uid="{00000000-0005-0000-0000-0000B8000000}"/>
    <cellStyle name="_3.육교구조계산서_덕성수량(신설)_금광신갈수량_영사교외5개교" xfId="186" xr:uid="{00000000-0005-0000-0000-0000B9000000}"/>
    <cellStyle name="_3.육교구조계산서_덕성수량(신설)_금광신갈수량_영사교외5개교_23호선" xfId="187" xr:uid="{00000000-0005-0000-0000-0000BA000000}"/>
    <cellStyle name="_3.육교구조계산서_덕성수량(신설)_김포육교(수량1)" xfId="188" xr:uid="{00000000-0005-0000-0000-0000BB000000}"/>
    <cellStyle name="_3.육교구조계산서_덕성수량(신설)_김포육교(수량1)_82호선" xfId="189" xr:uid="{00000000-0005-0000-0000-0000BC000000}"/>
    <cellStyle name="_3.육교구조계산서_덕성수량(신설)_김포육교(수량1)_82호선(최종)" xfId="190" xr:uid="{00000000-0005-0000-0000-0000BD000000}"/>
    <cellStyle name="_3.육교구조계산서_덕성수량(신설)_김포육교(수량1)_82호선(최종)_23호선" xfId="191" xr:uid="{00000000-0005-0000-0000-0000BE000000}"/>
    <cellStyle name="_3.육교구조계산서_덕성수량(신설)_김포육교(수량1)_82호선_23호선" xfId="192" xr:uid="{00000000-0005-0000-0000-0000BF000000}"/>
    <cellStyle name="_3.육교구조계산서_덕성수량(신설)_김포육교(수량1)_98호선" xfId="193" xr:uid="{00000000-0005-0000-0000-0000C0000000}"/>
    <cellStyle name="_3.육교구조계산서_덕성수량(신설)_김포육교(수량1)_98호선_23호선" xfId="194" xr:uid="{00000000-0005-0000-0000-0000C1000000}"/>
    <cellStyle name="_3.육교구조계산서_덕성수량(신설)_김포육교(수량1)_금광신갈(9.29)" xfId="195" xr:uid="{00000000-0005-0000-0000-0000C2000000}"/>
    <cellStyle name="_3.육교구조계산서_덕성수량(신설)_김포육교(수량1)_금광신갈(9.29)_82호선" xfId="196" xr:uid="{00000000-0005-0000-0000-0000C3000000}"/>
    <cellStyle name="_3.육교구조계산서_덕성수량(신설)_김포육교(수량1)_금광신갈(9.29)_82호선(최종)" xfId="197" xr:uid="{00000000-0005-0000-0000-0000C4000000}"/>
    <cellStyle name="_3.육교구조계산서_덕성수량(신설)_김포육교(수량1)_금광신갈(9.29)_82호선(최종)_23호선" xfId="198" xr:uid="{00000000-0005-0000-0000-0000C5000000}"/>
    <cellStyle name="_3.육교구조계산서_덕성수량(신설)_김포육교(수량1)_금광신갈(9.29)_82호선_23호선" xfId="199" xr:uid="{00000000-0005-0000-0000-0000C6000000}"/>
    <cellStyle name="_3.육교구조계산서_덕성수량(신설)_김포육교(수량1)_금광신갈(9.29)_98호선" xfId="200" xr:uid="{00000000-0005-0000-0000-0000C7000000}"/>
    <cellStyle name="_3.육교구조계산서_덕성수량(신설)_김포육교(수량1)_금광신갈(9.29)_98호선_23호선" xfId="201" xr:uid="{00000000-0005-0000-0000-0000C8000000}"/>
    <cellStyle name="_3.육교구조계산서_덕성수량(신설)_김포육교(수량1)_금광신갈(9.29)_영사교외5개교" xfId="202" xr:uid="{00000000-0005-0000-0000-0000C9000000}"/>
    <cellStyle name="_3.육교구조계산서_덕성수량(신설)_김포육교(수량1)_금광신갈(9.29)_영사교외5개교_23호선" xfId="203" xr:uid="{00000000-0005-0000-0000-0000CA000000}"/>
    <cellStyle name="_3.육교구조계산서_덕성수량(신설)_김포육교(수량1)_영사교외5개교" xfId="204" xr:uid="{00000000-0005-0000-0000-0000CB000000}"/>
    <cellStyle name="_3.육교구조계산서_덕성수량(신설)_김포육교(수량1)_영사교외5개교_23호선" xfId="205" xr:uid="{00000000-0005-0000-0000-0000CC000000}"/>
    <cellStyle name="_3.육교구조계산서_덕성수량(신설)_수량(성북천2)" xfId="206" xr:uid="{00000000-0005-0000-0000-0000CD000000}"/>
    <cellStyle name="_3.육교구조계산서_덕성수량(신설)_수량(성북천2)_82호선" xfId="207" xr:uid="{00000000-0005-0000-0000-0000CE000000}"/>
    <cellStyle name="_3.육교구조계산서_덕성수량(신설)_수량(성북천2)_82호선(최종)" xfId="208" xr:uid="{00000000-0005-0000-0000-0000CF000000}"/>
    <cellStyle name="_3.육교구조계산서_덕성수량(신설)_수량(성북천2)_82호선(최종)_23호선" xfId="209" xr:uid="{00000000-0005-0000-0000-0000D0000000}"/>
    <cellStyle name="_3.육교구조계산서_덕성수량(신설)_수량(성북천2)_82호선_23호선" xfId="210" xr:uid="{00000000-0005-0000-0000-0000D1000000}"/>
    <cellStyle name="_3.육교구조계산서_덕성수량(신설)_수량(성북천2)_98호선" xfId="211" xr:uid="{00000000-0005-0000-0000-0000D2000000}"/>
    <cellStyle name="_3.육교구조계산서_덕성수량(신설)_수량(성북천2)_98호선_23호선" xfId="212" xr:uid="{00000000-0005-0000-0000-0000D3000000}"/>
    <cellStyle name="_3.육교구조계산서_덕성수량(신설)_수량(성북천2)_경림가오지구" xfId="213" xr:uid="{00000000-0005-0000-0000-0000D4000000}"/>
    <cellStyle name="_3.육교구조계산서_덕성수량(신설)_수량(성북천2)_경림가오지구_82호선" xfId="214" xr:uid="{00000000-0005-0000-0000-0000D5000000}"/>
    <cellStyle name="_3.육교구조계산서_덕성수량(신설)_수량(성북천2)_경림가오지구_82호선(최종)" xfId="215" xr:uid="{00000000-0005-0000-0000-0000D6000000}"/>
    <cellStyle name="_3.육교구조계산서_덕성수량(신설)_수량(성북천2)_경림가오지구_82호선(최종)_23호선" xfId="216" xr:uid="{00000000-0005-0000-0000-0000D7000000}"/>
    <cellStyle name="_3.육교구조계산서_덕성수량(신설)_수량(성북천2)_경림가오지구_82호선_23호선" xfId="217" xr:uid="{00000000-0005-0000-0000-0000D8000000}"/>
    <cellStyle name="_3.육교구조계산서_덕성수량(신설)_수량(성북천2)_경림가오지구_98호선" xfId="218" xr:uid="{00000000-0005-0000-0000-0000D9000000}"/>
    <cellStyle name="_3.육교구조계산서_덕성수량(신설)_수량(성북천2)_경림가오지구_98호선_23호선" xfId="219" xr:uid="{00000000-0005-0000-0000-0000DA000000}"/>
    <cellStyle name="_3.육교구조계산서_덕성수량(신설)_수량(성북천2)_경림가오지구_경림가오지구" xfId="220" xr:uid="{00000000-0005-0000-0000-0000DB000000}"/>
    <cellStyle name="_3.육교구조계산서_덕성수량(신설)_수량(성북천2)_경림가오지구_경림가오지구_82호선" xfId="221" xr:uid="{00000000-0005-0000-0000-0000DC000000}"/>
    <cellStyle name="_3.육교구조계산서_덕성수량(신설)_수량(성북천2)_경림가오지구_경림가오지구_82호선(최종)" xfId="222" xr:uid="{00000000-0005-0000-0000-0000DD000000}"/>
    <cellStyle name="_3.육교구조계산서_덕성수량(신설)_수량(성북천2)_경림가오지구_경림가오지구_82호선(최종)_23호선" xfId="223" xr:uid="{00000000-0005-0000-0000-0000DE000000}"/>
    <cellStyle name="_3.육교구조계산서_덕성수량(신설)_수량(성북천2)_경림가오지구_경림가오지구_82호선_23호선" xfId="224" xr:uid="{00000000-0005-0000-0000-0000DF000000}"/>
    <cellStyle name="_3.육교구조계산서_덕성수량(신설)_수량(성북천2)_경림가오지구_경림가오지구_98호선" xfId="225" xr:uid="{00000000-0005-0000-0000-0000E0000000}"/>
    <cellStyle name="_3.육교구조계산서_덕성수량(신설)_수량(성북천2)_경림가오지구_경림가오지구_98호선_23호선" xfId="226" xr:uid="{00000000-0005-0000-0000-0000E1000000}"/>
    <cellStyle name="_3.육교구조계산서_덕성수량(신설)_수량(성북천2)_경림가오지구_경림가오지구_금광신갈(9.29)" xfId="227" xr:uid="{00000000-0005-0000-0000-0000E2000000}"/>
    <cellStyle name="_3.육교구조계산서_덕성수량(신설)_수량(성북천2)_경림가오지구_경림가오지구_금광신갈(9.29)_82호선" xfId="228" xr:uid="{00000000-0005-0000-0000-0000E3000000}"/>
    <cellStyle name="_3.육교구조계산서_덕성수량(신설)_수량(성북천2)_경림가오지구_경림가오지구_금광신갈(9.29)_82호선(최종)" xfId="229" xr:uid="{00000000-0005-0000-0000-0000E4000000}"/>
    <cellStyle name="_3.육교구조계산서_덕성수량(신설)_수량(성북천2)_경림가오지구_경림가오지구_금광신갈(9.29)_82호선(최종)_23호선" xfId="230" xr:uid="{00000000-0005-0000-0000-0000E5000000}"/>
    <cellStyle name="_3.육교구조계산서_덕성수량(신설)_수량(성북천2)_경림가오지구_경림가오지구_금광신갈(9.29)_82호선_23호선" xfId="231" xr:uid="{00000000-0005-0000-0000-0000E6000000}"/>
    <cellStyle name="_3.육교구조계산서_덕성수량(신설)_수량(성북천2)_경림가오지구_경림가오지구_금광신갈(9.29)_98호선" xfId="232" xr:uid="{00000000-0005-0000-0000-0000E7000000}"/>
    <cellStyle name="_3.육교구조계산서_덕성수량(신설)_수량(성북천2)_경림가오지구_경림가오지구_금광신갈(9.29)_98호선_23호선" xfId="233" xr:uid="{00000000-0005-0000-0000-0000E8000000}"/>
    <cellStyle name="_3.육교구조계산서_덕성수량(신설)_수량(성북천2)_경림가오지구_경림가오지구_금광신갈(9.29)_영사교외5개교" xfId="234" xr:uid="{00000000-0005-0000-0000-0000E9000000}"/>
    <cellStyle name="_3.육교구조계산서_덕성수량(신설)_수량(성북천2)_경림가오지구_경림가오지구_금광신갈(9.29)_영사교외5개교_23호선" xfId="235" xr:uid="{00000000-0005-0000-0000-0000EA000000}"/>
    <cellStyle name="_3.육교구조계산서_덕성수량(신설)_수량(성북천2)_경림가오지구_경림가오지구_영사교외5개교" xfId="236" xr:uid="{00000000-0005-0000-0000-0000EB000000}"/>
    <cellStyle name="_3.육교구조계산서_덕성수량(신설)_수량(성북천2)_경림가오지구_경림가오지구_영사교외5개교_23호선" xfId="237" xr:uid="{00000000-0005-0000-0000-0000EC000000}"/>
    <cellStyle name="_3.육교구조계산서_덕성수량(신설)_수량(성북천2)_경림가오지구_금광신갈(9.29)" xfId="238" xr:uid="{00000000-0005-0000-0000-0000ED000000}"/>
    <cellStyle name="_3.육교구조계산서_덕성수량(신설)_수량(성북천2)_경림가오지구_금광신갈(9.29)_82호선" xfId="239" xr:uid="{00000000-0005-0000-0000-0000EE000000}"/>
    <cellStyle name="_3.육교구조계산서_덕성수량(신설)_수량(성북천2)_경림가오지구_금광신갈(9.29)_82호선(최종)" xfId="240" xr:uid="{00000000-0005-0000-0000-0000EF000000}"/>
    <cellStyle name="_3.육교구조계산서_덕성수량(신설)_수량(성북천2)_경림가오지구_금광신갈(9.29)_82호선(최종)_23호선" xfId="241" xr:uid="{00000000-0005-0000-0000-0000F0000000}"/>
    <cellStyle name="_3.육교구조계산서_덕성수량(신설)_수량(성북천2)_경림가오지구_금광신갈(9.29)_82호선_23호선" xfId="242" xr:uid="{00000000-0005-0000-0000-0000F1000000}"/>
    <cellStyle name="_3.육교구조계산서_덕성수량(신설)_수량(성북천2)_경림가오지구_금광신갈(9.29)_98호선" xfId="243" xr:uid="{00000000-0005-0000-0000-0000F2000000}"/>
    <cellStyle name="_3.육교구조계산서_덕성수량(신설)_수량(성북천2)_경림가오지구_금광신갈(9.29)_98호선_23호선" xfId="244" xr:uid="{00000000-0005-0000-0000-0000F3000000}"/>
    <cellStyle name="_3.육교구조계산서_덕성수량(신설)_수량(성북천2)_경림가오지구_금광신갈(9.29)_영사교외5개교" xfId="245" xr:uid="{00000000-0005-0000-0000-0000F4000000}"/>
    <cellStyle name="_3.육교구조계산서_덕성수량(신설)_수량(성북천2)_경림가오지구_금광신갈(9.29)_영사교외5개교_23호선" xfId="246" xr:uid="{00000000-0005-0000-0000-0000F5000000}"/>
    <cellStyle name="_3.육교구조계산서_덕성수량(신설)_수량(성북천2)_경림가오지구_영사교외5개교" xfId="247" xr:uid="{00000000-0005-0000-0000-0000F6000000}"/>
    <cellStyle name="_3.육교구조계산서_덕성수량(신설)_수량(성북천2)_경림가오지구_영사교외5개교_23호선" xfId="248" xr:uid="{00000000-0005-0000-0000-0000F7000000}"/>
    <cellStyle name="_3.육교구조계산서_덕성수량(신설)_수량(성북천2)_금광신갈(9.29)" xfId="249" xr:uid="{00000000-0005-0000-0000-0000F8000000}"/>
    <cellStyle name="_3.육교구조계산서_덕성수량(신설)_수량(성북천2)_금광신갈(9.29)_82호선" xfId="250" xr:uid="{00000000-0005-0000-0000-0000F9000000}"/>
    <cellStyle name="_3.육교구조계산서_덕성수량(신설)_수량(성북천2)_금광신갈(9.29)_82호선(최종)" xfId="251" xr:uid="{00000000-0005-0000-0000-0000FA000000}"/>
    <cellStyle name="_3.육교구조계산서_덕성수량(신설)_수량(성북천2)_금광신갈(9.29)_82호선(최종)_23호선" xfId="252" xr:uid="{00000000-0005-0000-0000-0000FB000000}"/>
    <cellStyle name="_3.육교구조계산서_덕성수량(신설)_수량(성북천2)_금광신갈(9.29)_82호선_23호선" xfId="253" xr:uid="{00000000-0005-0000-0000-0000FC000000}"/>
    <cellStyle name="_3.육교구조계산서_덕성수량(신설)_수량(성북천2)_금광신갈(9.29)_98호선" xfId="254" xr:uid="{00000000-0005-0000-0000-0000FD000000}"/>
    <cellStyle name="_3.육교구조계산서_덕성수량(신설)_수량(성북천2)_금광신갈(9.29)_98호선_23호선" xfId="255" xr:uid="{00000000-0005-0000-0000-0000FE000000}"/>
    <cellStyle name="_3.육교구조계산서_덕성수량(신설)_수량(성북천2)_금광신갈(9.29)_영사교외5개교" xfId="256" xr:uid="{00000000-0005-0000-0000-0000FF000000}"/>
    <cellStyle name="_3.육교구조계산서_덕성수량(신설)_수량(성북천2)_금광신갈(9.29)_영사교외5개교_23호선" xfId="257" xr:uid="{00000000-0005-0000-0000-000000010000}"/>
    <cellStyle name="_3.육교구조계산서_덕성수량(신설)_수량(성북천2)_영사교외5개교" xfId="258" xr:uid="{00000000-0005-0000-0000-000001010000}"/>
    <cellStyle name="_3.육교구조계산서_덕성수량(신설)_수량(성북천2)_영사교외5개교_23호선" xfId="259" xr:uid="{00000000-0005-0000-0000-000002010000}"/>
    <cellStyle name="_3.육교구조계산서_덕성수량(신설)_안성기초수량(0214완료)" xfId="260" xr:uid="{00000000-0005-0000-0000-000003010000}"/>
    <cellStyle name="_3.육교구조계산서_덕성수량(신설)_안성기초수량(0214완료)_82호선" xfId="261" xr:uid="{00000000-0005-0000-0000-000004010000}"/>
    <cellStyle name="_3.육교구조계산서_덕성수량(신설)_안성기초수량(0214완료)_82호선(최종)" xfId="262" xr:uid="{00000000-0005-0000-0000-000005010000}"/>
    <cellStyle name="_3.육교구조계산서_덕성수량(신설)_안성기초수량(0214완료)_82호선(최종)_23호선" xfId="263" xr:uid="{00000000-0005-0000-0000-000006010000}"/>
    <cellStyle name="_3.육교구조계산서_덕성수량(신설)_안성기초수량(0214완료)_82호선_23호선" xfId="264" xr:uid="{00000000-0005-0000-0000-000007010000}"/>
    <cellStyle name="_3.육교구조계산서_덕성수량(신설)_안성기초수량(0214완료)_98호선" xfId="265" xr:uid="{00000000-0005-0000-0000-000008010000}"/>
    <cellStyle name="_3.육교구조계산서_덕성수량(신설)_안성기초수량(0214완료)_98호선_23호선" xfId="266" xr:uid="{00000000-0005-0000-0000-000009010000}"/>
    <cellStyle name="_3.육교구조계산서_덕성수량(신설)_안성기초수량(0214완료)_경림가오지구" xfId="267" xr:uid="{00000000-0005-0000-0000-00000A010000}"/>
    <cellStyle name="_3.육교구조계산서_덕성수량(신설)_안성기초수량(0214완료)_경림가오지구_82호선" xfId="268" xr:uid="{00000000-0005-0000-0000-00000B010000}"/>
    <cellStyle name="_3.육교구조계산서_덕성수량(신설)_안성기초수량(0214완료)_경림가오지구_82호선(최종)" xfId="269" xr:uid="{00000000-0005-0000-0000-00000C010000}"/>
    <cellStyle name="_3.육교구조계산서_덕성수량(신설)_안성기초수량(0214완료)_경림가오지구_82호선(최종)_23호선" xfId="270" xr:uid="{00000000-0005-0000-0000-00000D010000}"/>
    <cellStyle name="_3.육교구조계산서_덕성수량(신설)_안성기초수량(0214완료)_경림가오지구_82호선_23호선" xfId="271" xr:uid="{00000000-0005-0000-0000-00000E010000}"/>
    <cellStyle name="_3.육교구조계산서_덕성수량(신설)_안성기초수량(0214완료)_경림가오지구_98호선" xfId="272" xr:uid="{00000000-0005-0000-0000-00000F010000}"/>
    <cellStyle name="_3.육교구조계산서_덕성수량(신설)_안성기초수량(0214완료)_경림가오지구_98호선_23호선" xfId="273" xr:uid="{00000000-0005-0000-0000-000010010000}"/>
    <cellStyle name="_3.육교구조계산서_덕성수량(신설)_안성기초수량(0214완료)_경림가오지구_경림가오지구" xfId="274" xr:uid="{00000000-0005-0000-0000-000011010000}"/>
    <cellStyle name="_3.육교구조계산서_덕성수량(신설)_안성기초수량(0214완료)_경림가오지구_경림가오지구_82호선" xfId="275" xr:uid="{00000000-0005-0000-0000-000012010000}"/>
    <cellStyle name="_3.육교구조계산서_덕성수량(신설)_안성기초수량(0214완료)_경림가오지구_경림가오지구_82호선(최종)" xfId="276" xr:uid="{00000000-0005-0000-0000-000013010000}"/>
    <cellStyle name="_3.육교구조계산서_덕성수량(신설)_안성기초수량(0214완료)_경림가오지구_경림가오지구_82호선(최종)_23호선" xfId="277" xr:uid="{00000000-0005-0000-0000-000014010000}"/>
    <cellStyle name="_3.육교구조계산서_덕성수량(신설)_안성기초수량(0214완료)_경림가오지구_경림가오지구_82호선_23호선" xfId="278" xr:uid="{00000000-0005-0000-0000-000015010000}"/>
    <cellStyle name="_3.육교구조계산서_덕성수량(신설)_안성기초수량(0214완료)_경림가오지구_경림가오지구_98호선" xfId="279" xr:uid="{00000000-0005-0000-0000-000016010000}"/>
    <cellStyle name="_3.육교구조계산서_덕성수량(신설)_안성기초수량(0214완료)_경림가오지구_경림가오지구_98호선_23호선" xfId="280" xr:uid="{00000000-0005-0000-0000-000017010000}"/>
    <cellStyle name="_3.육교구조계산서_덕성수량(신설)_안성기초수량(0214완료)_경림가오지구_경림가오지구_금광신갈(9.29)" xfId="281" xr:uid="{00000000-0005-0000-0000-000018010000}"/>
    <cellStyle name="_3.육교구조계산서_덕성수량(신설)_안성기초수량(0214완료)_경림가오지구_경림가오지구_금광신갈(9.29)_82호선" xfId="282" xr:uid="{00000000-0005-0000-0000-000019010000}"/>
    <cellStyle name="_3.육교구조계산서_덕성수량(신설)_안성기초수량(0214완료)_경림가오지구_경림가오지구_금광신갈(9.29)_82호선(최종)" xfId="283" xr:uid="{00000000-0005-0000-0000-00001A010000}"/>
    <cellStyle name="_3.육교구조계산서_덕성수량(신설)_안성기초수량(0214완료)_경림가오지구_경림가오지구_금광신갈(9.29)_82호선(최종)_23호선" xfId="284" xr:uid="{00000000-0005-0000-0000-00001B010000}"/>
    <cellStyle name="_3.육교구조계산서_덕성수량(신설)_안성기초수량(0214완료)_경림가오지구_경림가오지구_금광신갈(9.29)_82호선_23호선" xfId="285" xr:uid="{00000000-0005-0000-0000-00001C010000}"/>
    <cellStyle name="_3.육교구조계산서_덕성수량(신설)_안성기초수량(0214완료)_경림가오지구_경림가오지구_금광신갈(9.29)_98호선" xfId="286" xr:uid="{00000000-0005-0000-0000-00001D010000}"/>
    <cellStyle name="_3.육교구조계산서_덕성수량(신설)_안성기초수량(0214완료)_경림가오지구_경림가오지구_금광신갈(9.29)_98호선_23호선" xfId="287" xr:uid="{00000000-0005-0000-0000-00001E010000}"/>
    <cellStyle name="_3.육교구조계산서_덕성수량(신설)_안성기초수량(0214완료)_경림가오지구_경림가오지구_금광신갈(9.29)_영사교외5개교" xfId="288" xr:uid="{00000000-0005-0000-0000-00001F010000}"/>
    <cellStyle name="_3.육교구조계산서_덕성수량(신설)_안성기초수량(0214완료)_경림가오지구_경림가오지구_금광신갈(9.29)_영사교외5개교_23호선" xfId="289" xr:uid="{00000000-0005-0000-0000-000020010000}"/>
    <cellStyle name="_3.육교구조계산서_덕성수량(신설)_안성기초수량(0214완료)_경림가오지구_경림가오지구_영사교외5개교" xfId="290" xr:uid="{00000000-0005-0000-0000-000021010000}"/>
    <cellStyle name="_3.육교구조계산서_덕성수량(신설)_안성기초수량(0214완료)_경림가오지구_경림가오지구_영사교외5개교_23호선" xfId="291" xr:uid="{00000000-0005-0000-0000-000022010000}"/>
    <cellStyle name="_3.육교구조계산서_덕성수량(신설)_안성기초수량(0214완료)_경림가오지구_금광신갈(9.29)" xfId="292" xr:uid="{00000000-0005-0000-0000-000023010000}"/>
    <cellStyle name="_3.육교구조계산서_덕성수량(신설)_안성기초수량(0214완료)_경림가오지구_금광신갈(9.29)_82호선" xfId="293" xr:uid="{00000000-0005-0000-0000-000024010000}"/>
    <cellStyle name="_3.육교구조계산서_덕성수량(신설)_안성기초수량(0214완료)_경림가오지구_금광신갈(9.29)_82호선(최종)" xfId="294" xr:uid="{00000000-0005-0000-0000-000025010000}"/>
    <cellStyle name="_3.육교구조계산서_덕성수량(신설)_안성기초수량(0214완료)_경림가오지구_금광신갈(9.29)_82호선(최종)_23호선" xfId="295" xr:uid="{00000000-0005-0000-0000-000026010000}"/>
    <cellStyle name="_3.육교구조계산서_덕성수량(신설)_안성기초수량(0214완료)_경림가오지구_금광신갈(9.29)_82호선_23호선" xfId="296" xr:uid="{00000000-0005-0000-0000-000027010000}"/>
    <cellStyle name="_3.육교구조계산서_덕성수량(신설)_안성기초수량(0214완료)_경림가오지구_금광신갈(9.29)_98호선" xfId="297" xr:uid="{00000000-0005-0000-0000-000028010000}"/>
    <cellStyle name="_3.육교구조계산서_덕성수량(신설)_안성기초수량(0214완료)_경림가오지구_금광신갈(9.29)_98호선_23호선" xfId="298" xr:uid="{00000000-0005-0000-0000-000029010000}"/>
    <cellStyle name="_3.육교구조계산서_덕성수량(신설)_안성기초수량(0214완료)_경림가오지구_금광신갈(9.29)_영사교외5개교" xfId="299" xr:uid="{00000000-0005-0000-0000-00002A010000}"/>
    <cellStyle name="_3.육교구조계산서_덕성수량(신설)_안성기초수량(0214완료)_경림가오지구_금광신갈(9.29)_영사교외5개교_23호선" xfId="300" xr:uid="{00000000-0005-0000-0000-00002B010000}"/>
    <cellStyle name="_3.육교구조계산서_덕성수량(신설)_안성기초수량(0214완료)_경림가오지구_영사교외5개교" xfId="301" xr:uid="{00000000-0005-0000-0000-00002C010000}"/>
    <cellStyle name="_3.육교구조계산서_덕성수량(신설)_안성기초수량(0214완료)_경림가오지구_영사교외5개교_23호선" xfId="302" xr:uid="{00000000-0005-0000-0000-00002D010000}"/>
    <cellStyle name="_3.육교구조계산서_덕성수량(신설)_안성기초수량(0214완료)_금광신갈(9.29)" xfId="303" xr:uid="{00000000-0005-0000-0000-00002E010000}"/>
    <cellStyle name="_3.육교구조계산서_덕성수량(신설)_안성기초수량(0214완료)_금광신갈(9.29)_82호선" xfId="304" xr:uid="{00000000-0005-0000-0000-00002F010000}"/>
    <cellStyle name="_3.육교구조계산서_덕성수량(신설)_안성기초수량(0214완료)_금광신갈(9.29)_82호선(최종)" xfId="305" xr:uid="{00000000-0005-0000-0000-000030010000}"/>
    <cellStyle name="_3.육교구조계산서_덕성수량(신설)_안성기초수량(0214완료)_금광신갈(9.29)_82호선(최종)_23호선" xfId="306" xr:uid="{00000000-0005-0000-0000-000031010000}"/>
    <cellStyle name="_3.육교구조계산서_덕성수량(신설)_안성기초수량(0214완료)_금광신갈(9.29)_82호선_23호선" xfId="307" xr:uid="{00000000-0005-0000-0000-000032010000}"/>
    <cellStyle name="_3.육교구조계산서_덕성수량(신설)_안성기초수량(0214완료)_금광신갈(9.29)_98호선" xfId="308" xr:uid="{00000000-0005-0000-0000-000033010000}"/>
    <cellStyle name="_3.육교구조계산서_덕성수량(신설)_안성기초수량(0214완료)_금광신갈(9.29)_98호선_23호선" xfId="309" xr:uid="{00000000-0005-0000-0000-000034010000}"/>
    <cellStyle name="_3.육교구조계산서_덕성수량(신설)_안성기초수량(0214완료)_금광신갈(9.29)_영사교외5개교" xfId="310" xr:uid="{00000000-0005-0000-0000-000035010000}"/>
    <cellStyle name="_3.육교구조계산서_덕성수량(신설)_안성기초수량(0214완료)_금광신갈(9.29)_영사교외5개교_23호선" xfId="311" xr:uid="{00000000-0005-0000-0000-000036010000}"/>
    <cellStyle name="_3.육교구조계산서_덕성수량(신설)_안성기초수량(0214완료)_영사교외5개교" xfId="312" xr:uid="{00000000-0005-0000-0000-000037010000}"/>
    <cellStyle name="_3.육교구조계산서_덕성수량(신설)_안성기초수량(0214완료)_영사교외5개교_23호선" xfId="313" xr:uid="{00000000-0005-0000-0000-000038010000}"/>
    <cellStyle name="_3.육교구조계산서_덕성수량(신설)_여수신기수량(후문1)" xfId="314" xr:uid="{00000000-0005-0000-0000-000039010000}"/>
    <cellStyle name="_3.육교구조계산서_덕성수량(신설)_여수신기수량(후문1)_82호선" xfId="315" xr:uid="{00000000-0005-0000-0000-00003A010000}"/>
    <cellStyle name="_3.육교구조계산서_덕성수량(신설)_여수신기수량(후문1)_82호선(최종)" xfId="316" xr:uid="{00000000-0005-0000-0000-00003B010000}"/>
    <cellStyle name="_3.육교구조계산서_덕성수량(신설)_여수신기수량(후문1)_82호선(최종)_23호선" xfId="317" xr:uid="{00000000-0005-0000-0000-00003C010000}"/>
    <cellStyle name="_3.육교구조계산서_덕성수량(신설)_여수신기수량(후문1)_82호선_23호선" xfId="318" xr:uid="{00000000-0005-0000-0000-00003D010000}"/>
    <cellStyle name="_3.육교구조계산서_덕성수량(신설)_여수신기수량(후문1)_98호선" xfId="319" xr:uid="{00000000-0005-0000-0000-00003E010000}"/>
    <cellStyle name="_3.육교구조계산서_덕성수량(신설)_여수신기수량(후문1)_98호선_23호선" xfId="320" xr:uid="{00000000-0005-0000-0000-00003F010000}"/>
    <cellStyle name="_3.육교구조계산서_덕성수량(신설)_여수신기수량(후문1)_금광신갈(9.29)" xfId="321" xr:uid="{00000000-0005-0000-0000-000040010000}"/>
    <cellStyle name="_3.육교구조계산서_덕성수량(신설)_여수신기수량(후문1)_금광신갈(9.29)_82호선" xfId="322" xr:uid="{00000000-0005-0000-0000-000041010000}"/>
    <cellStyle name="_3.육교구조계산서_덕성수량(신설)_여수신기수량(후문1)_금광신갈(9.29)_82호선(최종)" xfId="323" xr:uid="{00000000-0005-0000-0000-000042010000}"/>
    <cellStyle name="_3.육교구조계산서_덕성수량(신설)_여수신기수량(후문1)_금광신갈(9.29)_82호선(최종)_23호선" xfId="324" xr:uid="{00000000-0005-0000-0000-000043010000}"/>
    <cellStyle name="_3.육교구조계산서_덕성수량(신설)_여수신기수량(후문1)_금광신갈(9.29)_82호선_23호선" xfId="325" xr:uid="{00000000-0005-0000-0000-000044010000}"/>
    <cellStyle name="_3.육교구조계산서_덕성수량(신설)_여수신기수량(후문1)_금광신갈(9.29)_98호선" xfId="326" xr:uid="{00000000-0005-0000-0000-000045010000}"/>
    <cellStyle name="_3.육교구조계산서_덕성수량(신설)_여수신기수량(후문1)_금광신갈(9.29)_98호선_23호선" xfId="327" xr:uid="{00000000-0005-0000-0000-000046010000}"/>
    <cellStyle name="_3.육교구조계산서_덕성수량(신설)_여수신기수량(후문1)_금광신갈(9.29)_영사교외5개교" xfId="328" xr:uid="{00000000-0005-0000-0000-000047010000}"/>
    <cellStyle name="_3.육교구조계산서_덕성수량(신설)_여수신기수량(후문1)_금광신갈(9.29)_영사교외5개교_23호선" xfId="329" xr:uid="{00000000-0005-0000-0000-000048010000}"/>
    <cellStyle name="_3.육교구조계산서_덕성수량(신설)_여수신기수량(후문1)_영사교외5개교" xfId="330" xr:uid="{00000000-0005-0000-0000-000049010000}"/>
    <cellStyle name="_3.육교구조계산서_덕성수량(신설)_여수신기수량(후문1)_영사교외5개교_23호선" xfId="331" xr:uid="{00000000-0005-0000-0000-00004A010000}"/>
    <cellStyle name="_3.육교구조계산서_덕성수량(신설)_영사교외5개교" xfId="332" xr:uid="{00000000-0005-0000-0000-00004B010000}"/>
    <cellStyle name="_3.육교구조계산서_덕성수량(신설)_영사교외5개교_23호선" xfId="333" xr:uid="{00000000-0005-0000-0000-00004C010000}"/>
    <cellStyle name="_3.육교구조계산서_덕성수량(신설)_인화-논현A수량수정" xfId="334" xr:uid="{00000000-0005-0000-0000-00004D010000}"/>
    <cellStyle name="_3.육교구조계산서_덕성수량(신설)_인화-논현A수량수정_82호선" xfId="335" xr:uid="{00000000-0005-0000-0000-00004E010000}"/>
    <cellStyle name="_3.육교구조계산서_덕성수량(신설)_인화-논현A수량수정_82호선(최종)" xfId="336" xr:uid="{00000000-0005-0000-0000-00004F010000}"/>
    <cellStyle name="_3.육교구조계산서_덕성수량(신설)_인화-논현A수량수정_82호선(최종)_23호선" xfId="337" xr:uid="{00000000-0005-0000-0000-000050010000}"/>
    <cellStyle name="_3.육교구조계산서_덕성수량(신설)_인화-논현A수량수정_82호선_23호선" xfId="338" xr:uid="{00000000-0005-0000-0000-000051010000}"/>
    <cellStyle name="_3.육교구조계산서_덕성수량(신설)_인화-논현A수량수정_98호선" xfId="339" xr:uid="{00000000-0005-0000-0000-000052010000}"/>
    <cellStyle name="_3.육교구조계산서_덕성수량(신설)_인화-논현A수량수정_98호선_23호선" xfId="340" xr:uid="{00000000-0005-0000-0000-000053010000}"/>
    <cellStyle name="_3.육교구조계산서_덕성수량(신설)_인화-논현A수량수정_경림가오지구" xfId="341" xr:uid="{00000000-0005-0000-0000-000054010000}"/>
    <cellStyle name="_3.육교구조계산서_덕성수량(신설)_인화-논현A수량수정_경림가오지구_82호선" xfId="342" xr:uid="{00000000-0005-0000-0000-000055010000}"/>
    <cellStyle name="_3.육교구조계산서_덕성수량(신설)_인화-논현A수량수정_경림가오지구_82호선(최종)" xfId="343" xr:uid="{00000000-0005-0000-0000-000056010000}"/>
    <cellStyle name="_3.육교구조계산서_덕성수량(신설)_인화-논현A수량수정_경림가오지구_82호선(최종)_23호선" xfId="344" xr:uid="{00000000-0005-0000-0000-000057010000}"/>
    <cellStyle name="_3.육교구조계산서_덕성수량(신설)_인화-논현A수량수정_경림가오지구_82호선_23호선" xfId="345" xr:uid="{00000000-0005-0000-0000-000058010000}"/>
    <cellStyle name="_3.육교구조계산서_덕성수량(신설)_인화-논현A수량수정_경림가오지구_98호선" xfId="346" xr:uid="{00000000-0005-0000-0000-000059010000}"/>
    <cellStyle name="_3.육교구조계산서_덕성수량(신설)_인화-논현A수량수정_경림가오지구_98호선_23호선" xfId="347" xr:uid="{00000000-0005-0000-0000-00005A010000}"/>
    <cellStyle name="_3.육교구조계산서_덕성수량(신설)_인화-논현A수량수정_경림가오지구_경림가오지구" xfId="348" xr:uid="{00000000-0005-0000-0000-00005B010000}"/>
    <cellStyle name="_3.육교구조계산서_덕성수량(신설)_인화-논현A수량수정_경림가오지구_경림가오지구_82호선" xfId="349" xr:uid="{00000000-0005-0000-0000-00005C010000}"/>
    <cellStyle name="_3.육교구조계산서_덕성수량(신설)_인화-논현A수량수정_경림가오지구_경림가오지구_82호선(최종)" xfId="350" xr:uid="{00000000-0005-0000-0000-00005D010000}"/>
    <cellStyle name="_3.육교구조계산서_덕성수량(신설)_인화-논현A수량수정_경림가오지구_경림가오지구_82호선(최종)_23호선" xfId="351" xr:uid="{00000000-0005-0000-0000-00005E010000}"/>
    <cellStyle name="_3.육교구조계산서_덕성수량(신설)_인화-논현A수량수정_경림가오지구_경림가오지구_82호선_23호선" xfId="352" xr:uid="{00000000-0005-0000-0000-00005F010000}"/>
    <cellStyle name="_3.육교구조계산서_덕성수량(신설)_인화-논현A수량수정_경림가오지구_경림가오지구_98호선" xfId="353" xr:uid="{00000000-0005-0000-0000-000060010000}"/>
    <cellStyle name="_3.육교구조계산서_덕성수량(신설)_인화-논현A수량수정_경림가오지구_경림가오지구_98호선_23호선" xfId="354" xr:uid="{00000000-0005-0000-0000-000061010000}"/>
    <cellStyle name="_3.육교구조계산서_덕성수량(신설)_인화-논현A수량수정_경림가오지구_경림가오지구_금광신갈(9.29)" xfId="355" xr:uid="{00000000-0005-0000-0000-000062010000}"/>
    <cellStyle name="_3.육교구조계산서_덕성수량(신설)_인화-논현A수량수정_경림가오지구_경림가오지구_금광신갈(9.29)_82호선" xfId="356" xr:uid="{00000000-0005-0000-0000-000063010000}"/>
    <cellStyle name="_3.육교구조계산서_덕성수량(신설)_인화-논현A수량수정_경림가오지구_경림가오지구_금광신갈(9.29)_82호선(최종)" xfId="357" xr:uid="{00000000-0005-0000-0000-000064010000}"/>
    <cellStyle name="_3.육교구조계산서_덕성수량(신설)_인화-논현A수량수정_경림가오지구_경림가오지구_금광신갈(9.29)_82호선(최종)_23호선" xfId="358" xr:uid="{00000000-0005-0000-0000-000065010000}"/>
    <cellStyle name="_3.육교구조계산서_덕성수량(신설)_인화-논현A수량수정_경림가오지구_경림가오지구_금광신갈(9.29)_82호선_23호선" xfId="359" xr:uid="{00000000-0005-0000-0000-000066010000}"/>
    <cellStyle name="_3.육교구조계산서_덕성수량(신설)_인화-논현A수량수정_경림가오지구_경림가오지구_금광신갈(9.29)_98호선" xfId="360" xr:uid="{00000000-0005-0000-0000-000067010000}"/>
    <cellStyle name="_3.육교구조계산서_덕성수량(신설)_인화-논현A수량수정_경림가오지구_경림가오지구_금광신갈(9.29)_98호선_23호선" xfId="361" xr:uid="{00000000-0005-0000-0000-000068010000}"/>
    <cellStyle name="_3.육교구조계산서_덕성수량(신설)_인화-논현A수량수정_경림가오지구_경림가오지구_금광신갈(9.29)_영사교외5개교" xfId="362" xr:uid="{00000000-0005-0000-0000-000069010000}"/>
    <cellStyle name="_3.육교구조계산서_덕성수량(신설)_인화-논현A수량수정_경림가오지구_경림가오지구_금광신갈(9.29)_영사교외5개교_23호선" xfId="363" xr:uid="{00000000-0005-0000-0000-00006A010000}"/>
    <cellStyle name="_3.육교구조계산서_덕성수량(신설)_인화-논현A수량수정_경림가오지구_경림가오지구_영사교외5개교" xfId="364" xr:uid="{00000000-0005-0000-0000-00006B010000}"/>
    <cellStyle name="_3.육교구조계산서_덕성수량(신설)_인화-논현A수량수정_경림가오지구_경림가오지구_영사교외5개교_23호선" xfId="365" xr:uid="{00000000-0005-0000-0000-00006C010000}"/>
    <cellStyle name="_3.육교구조계산서_덕성수량(신설)_인화-논현A수량수정_경림가오지구_금광신갈(9.29)" xfId="366" xr:uid="{00000000-0005-0000-0000-00006D010000}"/>
    <cellStyle name="_3.육교구조계산서_덕성수량(신설)_인화-논현A수량수정_경림가오지구_금광신갈(9.29)_82호선" xfId="367" xr:uid="{00000000-0005-0000-0000-00006E010000}"/>
    <cellStyle name="_3.육교구조계산서_덕성수량(신설)_인화-논현A수량수정_경림가오지구_금광신갈(9.29)_82호선(최종)" xfId="368" xr:uid="{00000000-0005-0000-0000-00006F010000}"/>
    <cellStyle name="_3.육교구조계산서_덕성수량(신설)_인화-논현A수량수정_경림가오지구_금광신갈(9.29)_82호선(최종)_23호선" xfId="369" xr:uid="{00000000-0005-0000-0000-000070010000}"/>
    <cellStyle name="_3.육교구조계산서_덕성수량(신설)_인화-논현A수량수정_경림가오지구_금광신갈(9.29)_82호선_23호선" xfId="370" xr:uid="{00000000-0005-0000-0000-000071010000}"/>
    <cellStyle name="_3.육교구조계산서_덕성수량(신설)_인화-논현A수량수정_경림가오지구_금광신갈(9.29)_98호선" xfId="371" xr:uid="{00000000-0005-0000-0000-000072010000}"/>
    <cellStyle name="_3.육교구조계산서_덕성수량(신설)_인화-논현A수량수정_경림가오지구_금광신갈(9.29)_98호선_23호선" xfId="372" xr:uid="{00000000-0005-0000-0000-000073010000}"/>
    <cellStyle name="_3.육교구조계산서_덕성수량(신설)_인화-논현A수량수정_경림가오지구_금광신갈(9.29)_영사교외5개교" xfId="373" xr:uid="{00000000-0005-0000-0000-000074010000}"/>
    <cellStyle name="_3.육교구조계산서_덕성수량(신설)_인화-논현A수량수정_경림가오지구_금광신갈(9.29)_영사교외5개교_23호선" xfId="374" xr:uid="{00000000-0005-0000-0000-000075010000}"/>
    <cellStyle name="_3.육교구조계산서_덕성수량(신설)_인화-논현A수량수정_경림가오지구_영사교외5개교" xfId="375" xr:uid="{00000000-0005-0000-0000-000076010000}"/>
    <cellStyle name="_3.육교구조계산서_덕성수량(신설)_인화-논현A수량수정_경림가오지구_영사교외5개교_23호선" xfId="376" xr:uid="{00000000-0005-0000-0000-000077010000}"/>
    <cellStyle name="_3.육교구조계산서_덕성수량(신설)_인화-논현A수량수정_금광신갈(9.29)" xfId="377" xr:uid="{00000000-0005-0000-0000-000078010000}"/>
    <cellStyle name="_3.육교구조계산서_덕성수량(신설)_인화-논현A수량수정_금광신갈(9.29)_82호선" xfId="378" xr:uid="{00000000-0005-0000-0000-000079010000}"/>
    <cellStyle name="_3.육교구조계산서_덕성수량(신설)_인화-논현A수량수정_금광신갈(9.29)_82호선(최종)" xfId="379" xr:uid="{00000000-0005-0000-0000-00007A010000}"/>
    <cellStyle name="_3.육교구조계산서_덕성수량(신설)_인화-논현A수량수정_금광신갈(9.29)_82호선(최종)_23호선" xfId="380" xr:uid="{00000000-0005-0000-0000-00007B010000}"/>
    <cellStyle name="_3.육교구조계산서_덕성수량(신설)_인화-논현A수량수정_금광신갈(9.29)_82호선_23호선" xfId="381" xr:uid="{00000000-0005-0000-0000-00007C010000}"/>
    <cellStyle name="_3.육교구조계산서_덕성수량(신설)_인화-논현A수량수정_금광신갈(9.29)_98호선" xfId="382" xr:uid="{00000000-0005-0000-0000-00007D010000}"/>
    <cellStyle name="_3.육교구조계산서_덕성수량(신설)_인화-논현A수량수정_금광신갈(9.29)_98호선_23호선" xfId="383" xr:uid="{00000000-0005-0000-0000-00007E010000}"/>
    <cellStyle name="_3.육교구조계산서_덕성수량(신설)_인화-논현A수량수정_금광신갈(9.29)_영사교외5개교" xfId="384" xr:uid="{00000000-0005-0000-0000-00007F010000}"/>
    <cellStyle name="_3.육교구조계산서_덕성수량(신설)_인화-논현A수량수정_금광신갈(9.29)_영사교외5개교_23호선" xfId="385" xr:uid="{00000000-0005-0000-0000-000080010000}"/>
    <cellStyle name="_3.육교구조계산서_덕성수량(신설)_인화-논현A수량수정_성북구보도교" xfId="386" xr:uid="{00000000-0005-0000-0000-000081010000}"/>
    <cellStyle name="_3.육교구조계산서_덕성수량(신설)_인화-논현A수량수정_성북구보도교_82호선" xfId="387" xr:uid="{00000000-0005-0000-0000-000082010000}"/>
    <cellStyle name="_3.육교구조계산서_덕성수량(신설)_인화-논현A수량수정_성북구보도교_82호선(최종)" xfId="388" xr:uid="{00000000-0005-0000-0000-000083010000}"/>
    <cellStyle name="_3.육교구조계산서_덕성수량(신설)_인화-논현A수량수정_성북구보도교_82호선(최종)_23호선" xfId="389" xr:uid="{00000000-0005-0000-0000-000084010000}"/>
    <cellStyle name="_3.육교구조계산서_덕성수량(신설)_인화-논현A수량수정_성북구보도교_82호선_23호선" xfId="390" xr:uid="{00000000-0005-0000-0000-000085010000}"/>
    <cellStyle name="_3.육교구조계산서_덕성수량(신설)_인화-논현A수량수정_성북구보도교_98호선" xfId="391" xr:uid="{00000000-0005-0000-0000-000086010000}"/>
    <cellStyle name="_3.육교구조계산서_덕성수량(신설)_인화-논현A수량수정_성북구보도교_98호선_23호선" xfId="392" xr:uid="{00000000-0005-0000-0000-000087010000}"/>
    <cellStyle name="_3.육교구조계산서_덕성수량(신설)_인화-논현A수량수정_성북구보도교_경림가오지구" xfId="393" xr:uid="{00000000-0005-0000-0000-000088010000}"/>
    <cellStyle name="_3.육교구조계산서_덕성수량(신설)_인화-논현A수량수정_성북구보도교_경림가오지구_82호선" xfId="394" xr:uid="{00000000-0005-0000-0000-000089010000}"/>
    <cellStyle name="_3.육교구조계산서_덕성수량(신설)_인화-논현A수량수정_성북구보도교_경림가오지구_82호선(최종)" xfId="395" xr:uid="{00000000-0005-0000-0000-00008A010000}"/>
    <cellStyle name="_3.육교구조계산서_덕성수량(신설)_인화-논현A수량수정_성북구보도교_경림가오지구_82호선(최종)_23호선" xfId="396" xr:uid="{00000000-0005-0000-0000-00008B010000}"/>
    <cellStyle name="_3.육교구조계산서_덕성수량(신설)_인화-논현A수량수정_성북구보도교_경림가오지구_82호선_23호선" xfId="397" xr:uid="{00000000-0005-0000-0000-00008C010000}"/>
    <cellStyle name="_3.육교구조계산서_덕성수량(신설)_인화-논현A수량수정_성북구보도교_경림가오지구_98호선" xfId="398" xr:uid="{00000000-0005-0000-0000-00008D010000}"/>
    <cellStyle name="_3.육교구조계산서_덕성수량(신설)_인화-논현A수량수정_성북구보도교_경림가오지구_98호선_23호선" xfId="399" xr:uid="{00000000-0005-0000-0000-00008E010000}"/>
    <cellStyle name="_3.육교구조계산서_덕성수량(신설)_인화-논현A수량수정_성북구보도교_경림가오지구_금광신갈(9.29)" xfId="400" xr:uid="{00000000-0005-0000-0000-00008F010000}"/>
    <cellStyle name="_3.육교구조계산서_덕성수량(신설)_인화-논현A수량수정_성북구보도교_경림가오지구_금광신갈(9.29)_82호선" xfId="401" xr:uid="{00000000-0005-0000-0000-000090010000}"/>
    <cellStyle name="_3.육교구조계산서_덕성수량(신설)_인화-논현A수량수정_성북구보도교_경림가오지구_금광신갈(9.29)_82호선(최종)" xfId="402" xr:uid="{00000000-0005-0000-0000-000091010000}"/>
    <cellStyle name="_3.육교구조계산서_덕성수량(신설)_인화-논현A수량수정_성북구보도교_경림가오지구_금광신갈(9.29)_82호선(최종)_23호선" xfId="403" xr:uid="{00000000-0005-0000-0000-000092010000}"/>
    <cellStyle name="_3.육교구조계산서_덕성수량(신설)_인화-논현A수량수정_성북구보도교_경림가오지구_금광신갈(9.29)_82호선_23호선" xfId="404" xr:uid="{00000000-0005-0000-0000-000093010000}"/>
    <cellStyle name="_3.육교구조계산서_덕성수량(신설)_인화-논현A수량수정_성북구보도교_경림가오지구_금광신갈(9.29)_98호선" xfId="405" xr:uid="{00000000-0005-0000-0000-000094010000}"/>
    <cellStyle name="_3.육교구조계산서_덕성수량(신설)_인화-논현A수량수정_성북구보도교_경림가오지구_금광신갈(9.29)_98호선_23호선" xfId="406" xr:uid="{00000000-0005-0000-0000-000095010000}"/>
    <cellStyle name="_3.육교구조계산서_덕성수량(신설)_인화-논현A수량수정_성북구보도교_경림가오지구_금광신갈(9.29)_영사교외5개교" xfId="407" xr:uid="{00000000-0005-0000-0000-000096010000}"/>
    <cellStyle name="_3.육교구조계산서_덕성수량(신설)_인화-논현A수량수정_성북구보도교_경림가오지구_금광신갈(9.29)_영사교외5개교_23호선" xfId="408" xr:uid="{00000000-0005-0000-0000-000097010000}"/>
    <cellStyle name="_3.육교구조계산서_덕성수량(신설)_인화-논현A수량수정_성북구보도교_경림가오지구_영사교외5개교" xfId="409" xr:uid="{00000000-0005-0000-0000-000098010000}"/>
    <cellStyle name="_3.육교구조계산서_덕성수량(신설)_인화-논현A수량수정_성북구보도교_경림가오지구_영사교외5개교_23호선" xfId="410" xr:uid="{00000000-0005-0000-0000-000099010000}"/>
    <cellStyle name="_3.육교구조계산서_덕성수량(신설)_인화-논현A수량수정_성북구보도교_금광신갈(9.29)" xfId="411" xr:uid="{00000000-0005-0000-0000-00009A010000}"/>
    <cellStyle name="_3.육교구조계산서_덕성수량(신설)_인화-논현A수량수정_성북구보도교_금광신갈(9.29)_82호선" xfId="412" xr:uid="{00000000-0005-0000-0000-00009B010000}"/>
    <cellStyle name="_3.육교구조계산서_덕성수량(신설)_인화-논현A수량수정_성북구보도교_금광신갈(9.29)_82호선(최종)" xfId="413" xr:uid="{00000000-0005-0000-0000-00009C010000}"/>
    <cellStyle name="_3.육교구조계산서_덕성수량(신설)_인화-논현A수량수정_성북구보도교_금광신갈(9.29)_82호선(최종)_23호선" xfId="414" xr:uid="{00000000-0005-0000-0000-00009D010000}"/>
    <cellStyle name="_3.육교구조계산서_덕성수량(신설)_인화-논현A수량수정_성북구보도교_금광신갈(9.29)_82호선_23호선" xfId="415" xr:uid="{00000000-0005-0000-0000-00009E010000}"/>
    <cellStyle name="_3.육교구조계산서_덕성수량(신설)_인화-논현A수량수정_성북구보도교_금광신갈(9.29)_98호선" xfId="416" xr:uid="{00000000-0005-0000-0000-00009F010000}"/>
    <cellStyle name="_3.육교구조계산서_덕성수량(신설)_인화-논현A수량수정_성북구보도교_금광신갈(9.29)_98호선_23호선" xfId="417" xr:uid="{00000000-0005-0000-0000-0000A0010000}"/>
    <cellStyle name="_3.육교구조계산서_덕성수량(신설)_인화-논현A수량수정_성북구보도교_금광신갈(9.29)_영사교외5개교" xfId="418" xr:uid="{00000000-0005-0000-0000-0000A1010000}"/>
    <cellStyle name="_3.육교구조계산서_덕성수량(신설)_인화-논현A수량수정_성북구보도교_금광신갈(9.29)_영사교외5개교_23호선" xfId="419" xr:uid="{00000000-0005-0000-0000-0000A2010000}"/>
    <cellStyle name="_3.육교구조계산서_덕성수량(신설)_인화-논현A수량수정_성북구보도교_수량(성북천2)" xfId="420" xr:uid="{00000000-0005-0000-0000-0000A3010000}"/>
    <cellStyle name="_3.육교구조계산서_덕성수량(신설)_인화-논현A수량수정_성북구보도교_수량(성북천2)_82호선" xfId="421" xr:uid="{00000000-0005-0000-0000-0000A4010000}"/>
    <cellStyle name="_3.육교구조계산서_덕성수량(신설)_인화-논현A수량수정_성북구보도교_수량(성북천2)_82호선(최종)" xfId="422" xr:uid="{00000000-0005-0000-0000-0000A5010000}"/>
    <cellStyle name="_3.육교구조계산서_덕성수량(신설)_인화-논현A수량수정_성북구보도교_수량(성북천2)_82호선(최종)_23호선" xfId="423" xr:uid="{00000000-0005-0000-0000-0000A6010000}"/>
    <cellStyle name="_3.육교구조계산서_덕성수량(신설)_인화-논현A수량수정_성북구보도교_수량(성북천2)_82호선_23호선" xfId="424" xr:uid="{00000000-0005-0000-0000-0000A7010000}"/>
    <cellStyle name="_3.육교구조계산서_덕성수량(신설)_인화-논현A수량수정_성북구보도교_수량(성북천2)_98호선" xfId="425" xr:uid="{00000000-0005-0000-0000-0000A8010000}"/>
    <cellStyle name="_3.육교구조계산서_덕성수량(신설)_인화-논현A수량수정_성북구보도교_수량(성북천2)_98호선_23호선" xfId="426" xr:uid="{00000000-0005-0000-0000-0000A9010000}"/>
    <cellStyle name="_3.육교구조계산서_덕성수량(신설)_인화-논현A수량수정_성북구보도교_수량(성북천2)_경림가오지구" xfId="427" xr:uid="{00000000-0005-0000-0000-0000AA010000}"/>
    <cellStyle name="_3.육교구조계산서_덕성수량(신설)_인화-논현A수량수정_성북구보도교_수량(성북천2)_경림가오지구_82호선" xfId="428" xr:uid="{00000000-0005-0000-0000-0000AB010000}"/>
    <cellStyle name="_3.육교구조계산서_덕성수량(신설)_인화-논현A수량수정_성북구보도교_수량(성북천2)_경림가오지구_82호선(최종)" xfId="429" xr:uid="{00000000-0005-0000-0000-0000AC010000}"/>
    <cellStyle name="_3.육교구조계산서_덕성수량(신설)_인화-논현A수량수정_성북구보도교_수량(성북천2)_경림가오지구_82호선(최종)_23호선" xfId="430" xr:uid="{00000000-0005-0000-0000-0000AD010000}"/>
    <cellStyle name="_3.육교구조계산서_덕성수량(신설)_인화-논현A수량수정_성북구보도교_수량(성북천2)_경림가오지구_82호선_23호선" xfId="431" xr:uid="{00000000-0005-0000-0000-0000AE010000}"/>
    <cellStyle name="_3.육교구조계산서_덕성수량(신설)_인화-논현A수량수정_성북구보도교_수량(성북천2)_경림가오지구_98호선" xfId="432" xr:uid="{00000000-0005-0000-0000-0000AF010000}"/>
    <cellStyle name="_3.육교구조계산서_덕성수량(신설)_인화-논현A수량수정_성북구보도교_수량(성북천2)_경림가오지구_98호선_23호선" xfId="433" xr:uid="{00000000-0005-0000-0000-0000B0010000}"/>
    <cellStyle name="_3.육교구조계산서_덕성수량(신설)_인화-논현A수량수정_성북구보도교_수량(성북천2)_경림가오지구_경림가오지구" xfId="434" xr:uid="{00000000-0005-0000-0000-0000B1010000}"/>
    <cellStyle name="_3.육교구조계산서_덕성수량(신설)_인화-논현A수량수정_성북구보도교_수량(성북천2)_경림가오지구_경림가오지구_82호선" xfId="435" xr:uid="{00000000-0005-0000-0000-0000B2010000}"/>
    <cellStyle name="_3.육교구조계산서_덕성수량(신설)_인화-논현A수량수정_성북구보도교_수량(성북천2)_경림가오지구_경림가오지구_82호선(최종)" xfId="436" xr:uid="{00000000-0005-0000-0000-0000B3010000}"/>
    <cellStyle name="_3.육교구조계산서_덕성수량(신설)_인화-논현A수량수정_성북구보도교_수량(성북천2)_경림가오지구_경림가오지구_82호선(최종)_23호선" xfId="437" xr:uid="{00000000-0005-0000-0000-0000B4010000}"/>
    <cellStyle name="_3.육교구조계산서_덕성수량(신설)_인화-논현A수량수정_성북구보도교_수량(성북천2)_경림가오지구_경림가오지구_82호선_23호선" xfId="438" xr:uid="{00000000-0005-0000-0000-0000B5010000}"/>
    <cellStyle name="_3.육교구조계산서_덕성수량(신설)_인화-논현A수량수정_성북구보도교_수량(성북천2)_경림가오지구_경림가오지구_98호선" xfId="439" xr:uid="{00000000-0005-0000-0000-0000B6010000}"/>
    <cellStyle name="_3.육교구조계산서_덕성수량(신설)_인화-논현A수량수정_성북구보도교_수량(성북천2)_경림가오지구_경림가오지구_98호선_23호선" xfId="440" xr:uid="{00000000-0005-0000-0000-0000B7010000}"/>
    <cellStyle name="_3.육교구조계산서_덕성수량(신설)_인화-논현A수량수정_성북구보도교_수량(성북천2)_경림가오지구_경림가오지구_금광신갈(9.29)" xfId="441" xr:uid="{00000000-0005-0000-0000-0000B8010000}"/>
    <cellStyle name="_3.육교구조계산서_덕성수량(신설)_인화-논현A수량수정_성북구보도교_수량(성북천2)_경림가오지구_경림가오지구_금광신갈(9.29)_82호선" xfId="442" xr:uid="{00000000-0005-0000-0000-0000B9010000}"/>
    <cellStyle name="_3.육교구조계산서_덕성수량(신설)_인화-논현A수량수정_성북구보도교_수량(성북천2)_경림가오지구_경림가오지구_금광신갈(9.29)_82호선(최종)" xfId="443" xr:uid="{00000000-0005-0000-0000-0000BA010000}"/>
    <cellStyle name="_3.육교구조계산서_덕성수량(신설)_인화-논현A수량수정_성북구보도교_수량(성북천2)_경림가오지구_경림가오지구_금광신갈(9.29)_82호선(최종)_23호선" xfId="444" xr:uid="{00000000-0005-0000-0000-0000BB010000}"/>
    <cellStyle name="_3.육교구조계산서_덕성수량(신설)_인화-논현A수량수정_성북구보도교_수량(성북천2)_경림가오지구_경림가오지구_금광신갈(9.29)_82호선_23호선" xfId="445" xr:uid="{00000000-0005-0000-0000-0000BC010000}"/>
    <cellStyle name="_3.육교구조계산서_덕성수량(신설)_인화-논현A수량수정_성북구보도교_수량(성북천2)_경림가오지구_경림가오지구_금광신갈(9.29)_98호선" xfId="446" xr:uid="{00000000-0005-0000-0000-0000BD010000}"/>
    <cellStyle name="_3.육교구조계산서_덕성수량(신설)_인화-논현A수량수정_성북구보도교_수량(성북천2)_경림가오지구_경림가오지구_금광신갈(9.29)_98호선_23호선" xfId="447" xr:uid="{00000000-0005-0000-0000-0000BE010000}"/>
    <cellStyle name="_3.육교구조계산서_덕성수량(신설)_인화-논현A수량수정_성북구보도교_수량(성북천2)_경림가오지구_경림가오지구_금광신갈(9.29)_영사교외5개교" xfId="448" xr:uid="{00000000-0005-0000-0000-0000BF010000}"/>
    <cellStyle name="_3.육교구조계산서_덕성수량(신설)_인화-논현A수량수정_성북구보도교_수량(성북천2)_경림가오지구_경림가오지구_금광신갈(9.29)_영사교외5개교_23호선" xfId="449" xr:uid="{00000000-0005-0000-0000-0000C0010000}"/>
    <cellStyle name="_3.육교구조계산서_덕성수량(신설)_인화-논현A수량수정_성북구보도교_수량(성북천2)_경림가오지구_경림가오지구_영사교외5개교" xfId="450" xr:uid="{00000000-0005-0000-0000-0000C1010000}"/>
    <cellStyle name="_3.육교구조계산서_덕성수량(신설)_인화-논현A수량수정_성북구보도교_수량(성북천2)_경림가오지구_경림가오지구_영사교외5개교_23호선" xfId="451" xr:uid="{00000000-0005-0000-0000-0000C2010000}"/>
    <cellStyle name="_3.육교구조계산서_덕성수량(신설)_인화-논현A수량수정_성북구보도교_수량(성북천2)_경림가오지구_금광신갈(9.29)" xfId="452" xr:uid="{00000000-0005-0000-0000-0000C3010000}"/>
    <cellStyle name="_3.육교구조계산서_덕성수량(신설)_인화-논현A수량수정_성북구보도교_수량(성북천2)_경림가오지구_금광신갈(9.29)_82호선" xfId="453" xr:uid="{00000000-0005-0000-0000-0000C4010000}"/>
    <cellStyle name="_3.육교구조계산서_덕성수량(신설)_인화-논현A수량수정_성북구보도교_수량(성북천2)_경림가오지구_금광신갈(9.29)_82호선(최종)" xfId="454" xr:uid="{00000000-0005-0000-0000-0000C5010000}"/>
    <cellStyle name="_3.육교구조계산서_덕성수량(신설)_인화-논현A수량수정_성북구보도교_수량(성북천2)_경림가오지구_금광신갈(9.29)_82호선(최종)_23호선" xfId="455" xr:uid="{00000000-0005-0000-0000-0000C6010000}"/>
    <cellStyle name="_3.육교구조계산서_덕성수량(신설)_인화-논현A수량수정_성북구보도교_수량(성북천2)_경림가오지구_금광신갈(9.29)_82호선_23호선" xfId="456" xr:uid="{00000000-0005-0000-0000-0000C7010000}"/>
    <cellStyle name="_3.육교구조계산서_덕성수량(신설)_인화-논현A수량수정_성북구보도교_수량(성북천2)_경림가오지구_금광신갈(9.29)_98호선" xfId="457" xr:uid="{00000000-0005-0000-0000-0000C8010000}"/>
    <cellStyle name="_3.육교구조계산서_덕성수량(신설)_인화-논현A수량수정_성북구보도교_수량(성북천2)_경림가오지구_금광신갈(9.29)_98호선_23호선" xfId="458" xr:uid="{00000000-0005-0000-0000-0000C9010000}"/>
    <cellStyle name="_3.육교구조계산서_덕성수량(신설)_인화-논현A수량수정_성북구보도교_수량(성북천2)_경림가오지구_금광신갈(9.29)_영사교외5개교" xfId="459" xr:uid="{00000000-0005-0000-0000-0000CA010000}"/>
    <cellStyle name="_3.육교구조계산서_덕성수량(신설)_인화-논현A수량수정_성북구보도교_수량(성북천2)_경림가오지구_금광신갈(9.29)_영사교외5개교_23호선" xfId="460" xr:uid="{00000000-0005-0000-0000-0000CB010000}"/>
    <cellStyle name="_3.육교구조계산서_덕성수량(신설)_인화-논현A수량수정_성북구보도교_수량(성북천2)_경림가오지구_영사교외5개교" xfId="461" xr:uid="{00000000-0005-0000-0000-0000CC010000}"/>
    <cellStyle name="_3.육교구조계산서_덕성수량(신설)_인화-논현A수량수정_성북구보도교_수량(성북천2)_경림가오지구_영사교외5개교_23호선" xfId="462" xr:uid="{00000000-0005-0000-0000-0000CD010000}"/>
    <cellStyle name="_3.육교구조계산서_덕성수량(신설)_인화-논현A수량수정_성북구보도교_수량(성북천2)_금광신갈(9.29)" xfId="463" xr:uid="{00000000-0005-0000-0000-0000CE010000}"/>
    <cellStyle name="_3.육교구조계산서_덕성수량(신설)_인화-논현A수량수정_성북구보도교_수량(성북천2)_금광신갈(9.29)_82호선" xfId="464" xr:uid="{00000000-0005-0000-0000-0000CF010000}"/>
    <cellStyle name="_3.육교구조계산서_덕성수량(신설)_인화-논현A수량수정_성북구보도교_수량(성북천2)_금광신갈(9.29)_82호선(최종)" xfId="465" xr:uid="{00000000-0005-0000-0000-0000D0010000}"/>
    <cellStyle name="_3.육교구조계산서_덕성수량(신설)_인화-논현A수량수정_성북구보도교_수량(성북천2)_금광신갈(9.29)_82호선(최종)_23호선" xfId="466" xr:uid="{00000000-0005-0000-0000-0000D1010000}"/>
    <cellStyle name="_3.육교구조계산서_덕성수량(신설)_인화-논현A수량수정_성북구보도교_수량(성북천2)_금광신갈(9.29)_82호선_23호선" xfId="467" xr:uid="{00000000-0005-0000-0000-0000D2010000}"/>
    <cellStyle name="_3.육교구조계산서_덕성수량(신설)_인화-논현A수량수정_성북구보도교_수량(성북천2)_금광신갈(9.29)_98호선" xfId="468" xr:uid="{00000000-0005-0000-0000-0000D3010000}"/>
    <cellStyle name="_3.육교구조계산서_덕성수량(신설)_인화-논현A수량수정_성북구보도교_수량(성북천2)_금광신갈(9.29)_98호선_23호선" xfId="469" xr:uid="{00000000-0005-0000-0000-0000D4010000}"/>
    <cellStyle name="_3.육교구조계산서_덕성수량(신설)_인화-논현A수량수정_성북구보도교_수량(성북천2)_금광신갈(9.29)_영사교외5개교" xfId="470" xr:uid="{00000000-0005-0000-0000-0000D5010000}"/>
    <cellStyle name="_3.육교구조계산서_덕성수량(신설)_인화-논현A수량수정_성북구보도교_수량(성북천2)_금광신갈(9.29)_영사교외5개교_23호선" xfId="471" xr:uid="{00000000-0005-0000-0000-0000D6010000}"/>
    <cellStyle name="_3.육교구조계산서_덕성수량(신설)_인화-논현A수량수정_성북구보도교_수량(성북천2)_영사교외5개교" xfId="472" xr:uid="{00000000-0005-0000-0000-0000D7010000}"/>
    <cellStyle name="_3.육교구조계산서_덕성수량(신설)_인화-논현A수량수정_성북구보도교_수량(성북천2)_영사교외5개교_23호선" xfId="473" xr:uid="{00000000-0005-0000-0000-0000D8010000}"/>
    <cellStyle name="_3.육교구조계산서_덕성수량(신설)_인화-논현A수량수정_성북구보도교_안성기초수량(0214완료)" xfId="474" xr:uid="{00000000-0005-0000-0000-0000D9010000}"/>
    <cellStyle name="_3.육교구조계산서_덕성수량(신설)_인화-논현A수량수정_성북구보도교_안성기초수량(0214완료)_82호선" xfId="475" xr:uid="{00000000-0005-0000-0000-0000DA010000}"/>
    <cellStyle name="_3.육교구조계산서_덕성수량(신설)_인화-논현A수량수정_성북구보도교_안성기초수량(0214완료)_82호선(최종)" xfId="476" xr:uid="{00000000-0005-0000-0000-0000DB010000}"/>
    <cellStyle name="_3.육교구조계산서_덕성수량(신설)_인화-논현A수량수정_성북구보도교_안성기초수량(0214완료)_82호선(최종)_23호선" xfId="477" xr:uid="{00000000-0005-0000-0000-0000DC010000}"/>
    <cellStyle name="_3.육교구조계산서_덕성수량(신설)_인화-논현A수량수정_성북구보도교_안성기초수량(0214완료)_82호선_23호선" xfId="478" xr:uid="{00000000-0005-0000-0000-0000DD010000}"/>
    <cellStyle name="_3.육교구조계산서_덕성수량(신설)_인화-논현A수량수정_성북구보도교_안성기초수량(0214완료)_98호선" xfId="479" xr:uid="{00000000-0005-0000-0000-0000DE010000}"/>
    <cellStyle name="_3.육교구조계산서_덕성수량(신설)_인화-논현A수량수정_성북구보도교_안성기초수량(0214완료)_98호선_23호선" xfId="480" xr:uid="{00000000-0005-0000-0000-0000DF010000}"/>
    <cellStyle name="_3.육교구조계산서_덕성수량(신설)_인화-논현A수량수정_성북구보도교_안성기초수량(0214완료)_경림가오지구" xfId="481" xr:uid="{00000000-0005-0000-0000-0000E0010000}"/>
    <cellStyle name="_3.육교구조계산서_덕성수량(신설)_인화-논현A수량수정_성북구보도교_안성기초수량(0214완료)_경림가오지구_82호선" xfId="482" xr:uid="{00000000-0005-0000-0000-0000E1010000}"/>
    <cellStyle name="_3.육교구조계산서_덕성수량(신설)_인화-논현A수량수정_성북구보도교_안성기초수량(0214완료)_경림가오지구_82호선(최종)" xfId="483" xr:uid="{00000000-0005-0000-0000-0000E2010000}"/>
    <cellStyle name="_3.육교구조계산서_덕성수량(신설)_인화-논현A수량수정_성북구보도교_안성기초수량(0214완료)_경림가오지구_82호선(최종)_23호선" xfId="484" xr:uid="{00000000-0005-0000-0000-0000E3010000}"/>
    <cellStyle name="_3.육교구조계산서_덕성수량(신설)_인화-논현A수량수정_성북구보도교_안성기초수량(0214완료)_경림가오지구_82호선_23호선" xfId="485" xr:uid="{00000000-0005-0000-0000-0000E4010000}"/>
    <cellStyle name="_3.육교구조계산서_덕성수량(신설)_인화-논현A수량수정_성북구보도교_안성기초수량(0214완료)_경림가오지구_98호선" xfId="486" xr:uid="{00000000-0005-0000-0000-0000E5010000}"/>
    <cellStyle name="_3.육교구조계산서_덕성수량(신설)_인화-논현A수량수정_성북구보도교_안성기초수량(0214완료)_경림가오지구_98호선_23호선" xfId="487" xr:uid="{00000000-0005-0000-0000-0000E6010000}"/>
    <cellStyle name="_3.육교구조계산서_덕성수량(신설)_인화-논현A수량수정_성북구보도교_안성기초수량(0214완료)_경림가오지구_경림가오지구" xfId="488" xr:uid="{00000000-0005-0000-0000-0000E7010000}"/>
    <cellStyle name="_3.육교구조계산서_덕성수량(신설)_인화-논현A수량수정_성북구보도교_안성기초수량(0214완료)_경림가오지구_경림가오지구_82호선" xfId="489" xr:uid="{00000000-0005-0000-0000-0000E8010000}"/>
    <cellStyle name="_3.육교구조계산서_덕성수량(신설)_인화-논현A수량수정_성북구보도교_안성기초수량(0214완료)_경림가오지구_경림가오지구_82호선(최종)" xfId="490" xr:uid="{00000000-0005-0000-0000-0000E9010000}"/>
    <cellStyle name="_3.육교구조계산서_덕성수량(신설)_인화-논현A수량수정_성북구보도교_안성기초수량(0214완료)_경림가오지구_경림가오지구_82호선(최종)_23호선" xfId="491" xr:uid="{00000000-0005-0000-0000-0000EA010000}"/>
    <cellStyle name="_3.육교구조계산서_덕성수량(신설)_인화-논현A수량수정_성북구보도교_안성기초수량(0214완료)_경림가오지구_경림가오지구_82호선_23호선" xfId="492" xr:uid="{00000000-0005-0000-0000-0000EB010000}"/>
    <cellStyle name="_3.육교구조계산서_덕성수량(신설)_인화-논현A수량수정_성북구보도교_안성기초수량(0214완료)_경림가오지구_경림가오지구_98호선" xfId="493" xr:uid="{00000000-0005-0000-0000-0000EC010000}"/>
    <cellStyle name="_3.육교구조계산서_덕성수량(신설)_인화-논현A수량수정_성북구보도교_안성기초수량(0214완료)_경림가오지구_경림가오지구_98호선_23호선" xfId="494" xr:uid="{00000000-0005-0000-0000-0000ED010000}"/>
    <cellStyle name="_3.육교구조계산서_덕성수량(신설)_인화-논현A수량수정_성북구보도교_안성기초수량(0214완료)_경림가오지구_경림가오지구_금광신갈(9.29)" xfId="495" xr:uid="{00000000-0005-0000-0000-0000EE010000}"/>
    <cellStyle name="_3.육교구조계산서_덕성수량(신설)_인화-논현A수량수정_성북구보도교_안성기초수량(0214완료)_경림가오지구_경림가오지구_금광신갈(9.29)_82호선" xfId="496" xr:uid="{00000000-0005-0000-0000-0000EF010000}"/>
    <cellStyle name="_3.육교구조계산서_덕성수량(신설)_인화-논현A수량수정_성북구보도교_안성기초수량(0214완료)_경림가오지구_경림가오지구_금광신갈(9.29)_82호선(최종)" xfId="497" xr:uid="{00000000-0005-0000-0000-0000F0010000}"/>
    <cellStyle name="_3.육교구조계산서_덕성수량(신설)_인화-논현A수량수정_성북구보도교_안성기초수량(0214완료)_경림가오지구_경림가오지구_금광신갈(9.29)_82호선(최종)_23호선" xfId="498" xr:uid="{00000000-0005-0000-0000-0000F1010000}"/>
    <cellStyle name="_3.육교구조계산서_덕성수량(신설)_인화-논현A수량수정_성북구보도교_안성기초수량(0214완료)_경림가오지구_경림가오지구_금광신갈(9.29)_82호선_23호선" xfId="499" xr:uid="{00000000-0005-0000-0000-0000F2010000}"/>
    <cellStyle name="_3.육교구조계산서_덕성수량(신설)_인화-논현A수량수정_성북구보도교_안성기초수량(0214완료)_경림가오지구_경림가오지구_금광신갈(9.29)_98호선" xfId="500" xr:uid="{00000000-0005-0000-0000-0000F3010000}"/>
    <cellStyle name="_3.육교구조계산서_덕성수량(신설)_인화-논현A수량수정_성북구보도교_안성기초수량(0214완료)_경림가오지구_경림가오지구_금광신갈(9.29)_98호선_23호선" xfId="501" xr:uid="{00000000-0005-0000-0000-0000F4010000}"/>
    <cellStyle name="_3.육교구조계산서_덕성수량(신설)_인화-논현A수량수정_성북구보도교_안성기초수량(0214완료)_경림가오지구_경림가오지구_금광신갈(9.29)_영사교외5개교" xfId="502" xr:uid="{00000000-0005-0000-0000-0000F5010000}"/>
    <cellStyle name="_3.육교구조계산서_덕성수량(신설)_인화-논현A수량수정_성북구보도교_안성기초수량(0214완료)_경림가오지구_경림가오지구_금광신갈(9.29)_영사교외5개교_23호선" xfId="503" xr:uid="{00000000-0005-0000-0000-0000F6010000}"/>
    <cellStyle name="_3.육교구조계산서_덕성수량(신설)_인화-논현A수량수정_성북구보도교_안성기초수량(0214완료)_경림가오지구_경림가오지구_영사교외5개교" xfId="504" xr:uid="{00000000-0005-0000-0000-0000F7010000}"/>
    <cellStyle name="_3.육교구조계산서_덕성수량(신설)_인화-논현A수량수정_성북구보도교_안성기초수량(0214완료)_경림가오지구_경림가오지구_영사교외5개교_23호선" xfId="505" xr:uid="{00000000-0005-0000-0000-0000F8010000}"/>
    <cellStyle name="_3.육교구조계산서_덕성수량(신설)_인화-논현A수량수정_성북구보도교_안성기초수량(0214완료)_경림가오지구_금광신갈(9.29)" xfId="506" xr:uid="{00000000-0005-0000-0000-0000F9010000}"/>
    <cellStyle name="_3.육교구조계산서_덕성수량(신설)_인화-논현A수량수정_성북구보도교_안성기초수량(0214완료)_경림가오지구_금광신갈(9.29)_82호선" xfId="507" xr:uid="{00000000-0005-0000-0000-0000FA010000}"/>
    <cellStyle name="_3.육교구조계산서_덕성수량(신설)_인화-논현A수량수정_성북구보도교_안성기초수량(0214완료)_경림가오지구_금광신갈(9.29)_82호선(최종)" xfId="508" xr:uid="{00000000-0005-0000-0000-0000FB010000}"/>
    <cellStyle name="_3.육교구조계산서_덕성수량(신설)_인화-논현A수량수정_성북구보도교_안성기초수량(0214완료)_경림가오지구_금광신갈(9.29)_82호선(최종)_23호선" xfId="509" xr:uid="{00000000-0005-0000-0000-0000FC010000}"/>
    <cellStyle name="_3.육교구조계산서_덕성수량(신설)_인화-논현A수량수정_성북구보도교_안성기초수량(0214완료)_경림가오지구_금광신갈(9.29)_82호선_23호선" xfId="510" xr:uid="{00000000-0005-0000-0000-0000FD010000}"/>
    <cellStyle name="_3.육교구조계산서_덕성수량(신설)_인화-논현A수량수정_성북구보도교_안성기초수량(0214완료)_경림가오지구_금광신갈(9.29)_98호선" xfId="511" xr:uid="{00000000-0005-0000-0000-0000FE010000}"/>
    <cellStyle name="_3.육교구조계산서_덕성수량(신설)_인화-논현A수량수정_성북구보도교_안성기초수량(0214완료)_경림가오지구_금광신갈(9.29)_98호선_23호선" xfId="512" xr:uid="{00000000-0005-0000-0000-0000FF010000}"/>
    <cellStyle name="_3.육교구조계산서_덕성수량(신설)_인화-논현A수량수정_성북구보도교_안성기초수량(0214완료)_경림가오지구_금광신갈(9.29)_영사교외5개교" xfId="513" xr:uid="{00000000-0005-0000-0000-000000020000}"/>
    <cellStyle name="_3.육교구조계산서_덕성수량(신설)_인화-논현A수량수정_성북구보도교_안성기초수량(0214완료)_경림가오지구_금광신갈(9.29)_영사교외5개교_23호선" xfId="514" xr:uid="{00000000-0005-0000-0000-000001020000}"/>
    <cellStyle name="_3.육교구조계산서_덕성수량(신설)_인화-논현A수량수정_성북구보도교_안성기초수량(0214완료)_경림가오지구_영사교외5개교" xfId="515" xr:uid="{00000000-0005-0000-0000-000002020000}"/>
    <cellStyle name="_3.육교구조계산서_덕성수량(신설)_인화-논현A수량수정_성북구보도교_안성기초수량(0214완료)_경림가오지구_영사교외5개교_23호선" xfId="516" xr:uid="{00000000-0005-0000-0000-000003020000}"/>
    <cellStyle name="_3.육교구조계산서_덕성수량(신설)_인화-논현A수량수정_성북구보도교_안성기초수량(0214완료)_금광신갈(9.29)" xfId="517" xr:uid="{00000000-0005-0000-0000-000004020000}"/>
    <cellStyle name="_3.육교구조계산서_덕성수량(신설)_인화-논현A수량수정_성북구보도교_안성기초수량(0214완료)_금광신갈(9.29)_82호선" xfId="518" xr:uid="{00000000-0005-0000-0000-000005020000}"/>
    <cellStyle name="_3.육교구조계산서_덕성수량(신설)_인화-논현A수량수정_성북구보도교_안성기초수량(0214완료)_금광신갈(9.29)_82호선(최종)" xfId="519" xr:uid="{00000000-0005-0000-0000-000006020000}"/>
    <cellStyle name="_3.육교구조계산서_덕성수량(신설)_인화-논현A수량수정_성북구보도교_안성기초수량(0214완료)_금광신갈(9.29)_82호선(최종)_23호선" xfId="520" xr:uid="{00000000-0005-0000-0000-000007020000}"/>
    <cellStyle name="_3.육교구조계산서_덕성수량(신설)_인화-논현A수량수정_성북구보도교_안성기초수량(0214완료)_금광신갈(9.29)_82호선_23호선" xfId="521" xr:uid="{00000000-0005-0000-0000-000008020000}"/>
    <cellStyle name="_3.육교구조계산서_덕성수량(신설)_인화-논현A수량수정_성북구보도교_안성기초수량(0214완료)_금광신갈(9.29)_98호선" xfId="522" xr:uid="{00000000-0005-0000-0000-000009020000}"/>
    <cellStyle name="_3.육교구조계산서_덕성수량(신설)_인화-논현A수량수정_성북구보도교_안성기초수량(0214완료)_금광신갈(9.29)_98호선_23호선" xfId="523" xr:uid="{00000000-0005-0000-0000-00000A020000}"/>
    <cellStyle name="_3.육교구조계산서_덕성수량(신설)_인화-논현A수량수정_성북구보도교_안성기초수량(0214완료)_금광신갈(9.29)_영사교외5개교" xfId="524" xr:uid="{00000000-0005-0000-0000-00000B020000}"/>
    <cellStyle name="_3.육교구조계산서_덕성수량(신설)_인화-논현A수량수정_성북구보도교_안성기초수량(0214완료)_금광신갈(9.29)_영사교외5개교_23호선" xfId="525" xr:uid="{00000000-0005-0000-0000-00000C020000}"/>
    <cellStyle name="_3.육교구조계산서_덕성수량(신설)_인화-논현A수량수정_성북구보도교_안성기초수량(0214완료)_영사교외5개교" xfId="526" xr:uid="{00000000-0005-0000-0000-00000D020000}"/>
    <cellStyle name="_3.육교구조계산서_덕성수량(신설)_인화-논현A수량수정_성북구보도교_안성기초수량(0214완료)_영사교외5개교_23호선" xfId="527" xr:uid="{00000000-0005-0000-0000-00000E020000}"/>
    <cellStyle name="_3.육교구조계산서_덕성수량(신설)_인화-논현A수량수정_성북구보도교_영사교외5개교" xfId="528" xr:uid="{00000000-0005-0000-0000-00000F020000}"/>
    <cellStyle name="_3.육교구조계산서_덕성수량(신설)_인화-논현A수량수정_성북구보도교_영사교외5개교_23호선" xfId="529" xr:uid="{00000000-0005-0000-0000-000010020000}"/>
    <cellStyle name="_3.육교구조계산서_덕성수량(신설)_인화-논현A수량수정_성북구보도교1" xfId="530" xr:uid="{00000000-0005-0000-0000-000011020000}"/>
    <cellStyle name="_3.육교구조계산서_덕성수량(신설)_인화-논현A수량수정_성북구보도교1_82호선" xfId="531" xr:uid="{00000000-0005-0000-0000-000012020000}"/>
    <cellStyle name="_3.육교구조계산서_덕성수량(신설)_인화-논현A수량수정_성북구보도교1_82호선(최종)" xfId="532" xr:uid="{00000000-0005-0000-0000-000013020000}"/>
    <cellStyle name="_3.육교구조계산서_덕성수량(신설)_인화-논현A수량수정_성북구보도교1_82호선(최종)_23호선" xfId="533" xr:uid="{00000000-0005-0000-0000-000014020000}"/>
    <cellStyle name="_3.육교구조계산서_덕성수량(신설)_인화-논현A수량수정_성북구보도교1_82호선_23호선" xfId="534" xr:uid="{00000000-0005-0000-0000-000015020000}"/>
    <cellStyle name="_3.육교구조계산서_덕성수량(신설)_인화-논현A수량수정_성북구보도교1_98호선" xfId="535" xr:uid="{00000000-0005-0000-0000-000016020000}"/>
    <cellStyle name="_3.육교구조계산서_덕성수량(신설)_인화-논현A수량수정_성북구보도교1_98호선_23호선" xfId="536" xr:uid="{00000000-0005-0000-0000-000017020000}"/>
    <cellStyle name="_3.육교구조계산서_덕성수량(신설)_인화-논현A수량수정_성북구보도교1_경림가오지구" xfId="537" xr:uid="{00000000-0005-0000-0000-000018020000}"/>
    <cellStyle name="_3.육교구조계산서_덕성수량(신설)_인화-논현A수량수정_성북구보도교1_경림가오지구_82호선" xfId="538" xr:uid="{00000000-0005-0000-0000-000019020000}"/>
    <cellStyle name="_3.육교구조계산서_덕성수량(신설)_인화-논현A수량수정_성북구보도교1_경림가오지구_82호선(최종)" xfId="539" xr:uid="{00000000-0005-0000-0000-00001A020000}"/>
    <cellStyle name="_3.육교구조계산서_덕성수량(신설)_인화-논현A수량수정_성북구보도교1_경림가오지구_82호선(최종)_23호선" xfId="540" xr:uid="{00000000-0005-0000-0000-00001B020000}"/>
    <cellStyle name="_3.육교구조계산서_덕성수량(신설)_인화-논현A수량수정_성북구보도교1_경림가오지구_82호선_23호선" xfId="541" xr:uid="{00000000-0005-0000-0000-00001C020000}"/>
    <cellStyle name="_3.육교구조계산서_덕성수량(신설)_인화-논현A수량수정_성북구보도교1_경림가오지구_98호선" xfId="542" xr:uid="{00000000-0005-0000-0000-00001D020000}"/>
    <cellStyle name="_3.육교구조계산서_덕성수량(신설)_인화-논현A수량수정_성북구보도교1_경림가오지구_98호선_23호선" xfId="543" xr:uid="{00000000-0005-0000-0000-00001E020000}"/>
    <cellStyle name="_3.육교구조계산서_덕성수량(신설)_인화-논현A수량수정_성북구보도교1_경림가오지구_금광신갈(9.29)" xfId="544" xr:uid="{00000000-0005-0000-0000-00001F020000}"/>
    <cellStyle name="_3.육교구조계산서_덕성수량(신설)_인화-논현A수량수정_성북구보도교1_경림가오지구_금광신갈(9.29)_82호선" xfId="545" xr:uid="{00000000-0005-0000-0000-000020020000}"/>
    <cellStyle name="_3.육교구조계산서_덕성수량(신설)_인화-논현A수량수정_성북구보도교1_경림가오지구_금광신갈(9.29)_82호선(최종)" xfId="546" xr:uid="{00000000-0005-0000-0000-000021020000}"/>
    <cellStyle name="_3.육교구조계산서_덕성수량(신설)_인화-논현A수량수정_성북구보도교1_경림가오지구_금광신갈(9.29)_82호선(최종)_23호선" xfId="547" xr:uid="{00000000-0005-0000-0000-000022020000}"/>
    <cellStyle name="_3.육교구조계산서_덕성수량(신설)_인화-논현A수량수정_성북구보도교1_경림가오지구_금광신갈(9.29)_82호선_23호선" xfId="548" xr:uid="{00000000-0005-0000-0000-000023020000}"/>
    <cellStyle name="_3.육교구조계산서_덕성수량(신설)_인화-논현A수량수정_성북구보도교1_경림가오지구_금광신갈(9.29)_98호선" xfId="549" xr:uid="{00000000-0005-0000-0000-000024020000}"/>
    <cellStyle name="_3.육교구조계산서_덕성수량(신설)_인화-논현A수량수정_성북구보도교1_경림가오지구_금광신갈(9.29)_98호선_23호선" xfId="550" xr:uid="{00000000-0005-0000-0000-000025020000}"/>
    <cellStyle name="_3.육교구조계산서_덕성수량(신설)_인화-논현A수량수정_성북구보도교1_경림가오지구_금광신갈(9.29)_영사교외5개교" xfId="551" xr:uid="{00000000-0005-0000-0000-000026020000}"/>
    <cellStyle name="_3.육교구조계산서_덕성수량(신설)_인화-논현A수량수정_성북구보도교1_경림가오지구_금광신갈(9.29)_영사교외5개교_23호선" xfId="552" xr:uid="{00000000-0005-0000-0000-000027020000}"/>
    <cellStyle name="_3.육교구조계산서_덕성수량(신설)_인화-논현A수량수정_성북구보도교1_경림가오지구_영사교외5개교" xfId="553" xr:uid="{00000000-0005-0000-0000-000028020000}"/>
    <cellStyle name="_3.육교구조계산서_덕성수량(신설)_인화-논현A수량수정_성북구보도교1_경림가오지구_영사교외5개교_23호선" xfId="554" xr:uid="{00000000-0005-0000-0000-000029020000}"/>
    <cellStyle name="_3.육교구조계산서_덕성수량(신설)_인화-논현A수량수정_성북구보도교1_금광신갈(9.29)" xfId="555" xr:uid="{00000000-0005-0000-0000-00002A020000}"/>
    <cellStyle name="_3.육교구조계산서_덕성수량(신설)_인화-논현A수량수정_성북구보도교1_금광신갈(9.29)_82호선" xfId="556" xr:uid="{00000000-0005-0000-0000-00002B020000}"/>
    <cellStyle name="_3.육교구조계산서_덕성수량(신설)_인화-논현A수량수정_성북구보도교1_금광신갈(9.29)_82호선(최종)" xfId="557" xr:uid="{00000000-0005-0000-0000-00002C020000}"/>
    <cellStyle name="_3.육교구조계산서_덕성수량(신설)_인화-논현A수량수정_성북구보도교1_금광신갈(9.29)_82호선(최종)_23호선" xfId="558" xr:uid="{00000000-0005-0000-0000-00002D020000}"/>
    <cellStyle name="_3.육교구조계산서_덕성수량(신설)_인화-논현A수량수정_성북구보도교1_금광신갈(9.29)_82호선_23호선" xfId="559" xr:uid="{00000000-0005-0000-0000-00002E020000}"/>
    <cellStyle name="_3.육교구조계산서_덕성수량(신설)_인화-논현A수량수정_성북구보도교1_금광신갈(9.29)_98호선" xfId="560" xr:uid="{00000000-0005-0000-0000-00002F020000}"/>
    <cellStyle name="_3.육교구조계산서_덕성수량(신설)_인화-논현A수량수정_성북구보도교1_금광신갈(9.29)_98호선_23호선" xfId="561" xr:uid="{00000000-0005-0000-0000-000030020000}"/>
    <cellStyle name="_3.육교구조계산서_덕성수량(신설)_인화-논현A수량수정_성북구보도교1_금광신갈(9.29)_영사교외5개교" xfId="562" xr:uid="{00000000-0005-0000-0000-000031020000}"/>
    <cellStyle name="_3.육교구조계산서_덕성수량(신설)_인화-논현A수량수정_성북구보도교1_금광신갈(9.29)_영사교외5개교_23호선" xfId="563" xr:uid="{00000000-0005-0000-0000-000032020000}"/>
    <cellStyle name="_3.육교구조계산서_덕성수량(신설)_인화-논현A수량수정_성북구보도교1_수량(성북천2)" xfId="564" xr:uid="{00000000-0005-0000-0000-000033020000}"/>
    <cellStyle name="_3.육교구조계산서_덕성수량(신설)_인화-논현A수량수정_성북구보도교1_수량(성북천2)_82호선" xfId="565" xr:uid="{00000000-0005-0000-0000-000034020000}"/>
    <cellStyle name="_3.육교구조계산서_덕성수량(신설)_인화-논현A수량수정_성북구보도교1_수량(성북천2)_82호선(최종)" xfId="566" xr:uid="{00000000-0005-0000-0000-000035020000}"/>
    <cellStyle name="_3.육교구조계산서_덕성수량(신설)_인화-논현A수량수정_성북구보도교1_수량(성북천2)_82호선(최종)_23호선" xfId="567" xr:uid="{00000000-0005-0000-0000-000036020000}"/>
    <cellStyle name="_3.육교구조계산서_덕성수량(신설)_인화-논현A수량수정_성북구보도교1_수량(성북천2)_82호선_23호선" xfId="568" xr:uid="{00000000-0005-0000-0000-000037020000}"/>
    <cellStyle name="_3.육교구조계산서_덕성수량(신설)_인화-논현A수량수정_성북구보도교1_수량(성북천2)_98호선" xfId="569" xr:uid="{00000000-0005-0000-0000-000038020000}"/>
    <cellStyle name="_3.육교구조계산서_덕성수량(신설)_인화-논현A수량수정_성북구보도교1_수량(성북천2)_98호선_23호선" xfId="570" xr:uid="{00000000-0005-0000-0000-000039020000}"/>
    <cellStyle name="_3.육교구조계산서_덕성수량(신설)_인화-논현A수량수정_성북구보도교1_수량(성북천2)_경림가오지구" xfId="571" xr:uid="{00000000-0005-0000-0000-00003A020000}"/>
    <cellStyle name="_3.육교구조계산서_덕성수량(신설)_인화-논현A수량수정_성북구보도교1_수량(성북천2)_경림가오지구_82호선" xfId="572" xr:uid="{00000000-0005-0000-0000-00003B020000}"/>
    <cellStyle name="_3.육교구조계산서_덕성수량(신설)_인화-논현A수량수정_성북구보도교1_수량(성북천2)_경림가오지구_82호선(최종)" xfId="573" xr:uid="{00000000-0005-0000-0000-00003C020000}"/>
    <cellStyle name="_3.육교구조계산서_덕성수량(신설)_인화-논현A수량수정_성북구보도교1_수량(성북천2)_경림가오지구_82호선(최종)_23호선" xfId="574" xr:uid="{00000000-0005-0000-0000-00003D020000}"/>
    <cellStyle name="_3.육교구조계산서_덕성수량(신설)_인화-논현A수량수정_성북구보도교1_수량(성북천2)_경림가오지구_82호선_23호선" xfId="575" xr:uid="{00000000-0005-0000-0000-00003E020000}"/>
    <cellStyle name="_3.육교구조계산서_덕성수량(신설)_인화-논현A수량수정_성북구보도교1_수량(성북천2)_경림가오지구_98호선" xfId="576" xr:uid="{00000000-0005-0000-0000-00003F020000}"/>
    <cellStyle name="_3.육교구조계산서_덕성수량(신설)_인화-논현A수량수정_성북구보도교1_수량(성북천2)_경림가오지구_98호선_23호선" xfId="577" xr:uid="{00000000-0005-0000-0000-000040020000}"/>
    <cellStyle name="_3.육교구조계산서_덕성수량(신설)_인화-논현A수량수정_성북구보도교1_수량(성북천2)_경림가오지구_경림가오지구" xfId="578" xr:uid="{00000000-0005-0000-0000-000041020000}"/>
    <cellStyle name="_3.육교구조계산서_덕성수량(신설)_인화-논현A수량수정_성북구보도교1_수량(성북천2)_경림가오지구_경림가오지구_82호선" xfId="579" xr:uid="{00000000-0005-0000-0000-000042020000}"/>
    <cellStyle name="_3.육교구조계산서_덕성수량(신설)_인화-논현A수량수정_성북구보도교1_수량(성북천2)_경림가오지구_경림가오지구_82호선(최종)" xfId="580" xr:uid="{00000000-0005-0000-0000-000043020000}"/>
    <cellStyle name="_3.육교구조계산서_덕성수량(신설)_인화-논현A수량수정_성북구보도교1_수량(성북천2)_경림가오지구_경림가오지구_82호선(최종)_23호선" xfId="581" xr:uid="{00000000-0005-0000-0000-000044020000}"/>
    <cellStyle name="_3.육교구조계산서_덕성수량(신설)_인화-논현A수량수정_성북구보도교1_수량(성북천2)_경림가오지구_경림가오지구_82호선_23호선" xfId="582" xr:uid="{00000000-0005-0000-0000-000045020000}"/>
    <cellStyle name="_3.육교구조계산서_덕성수량(신설)_인화-논현A수량수정_성북구보도교1_수량(성북천2)_경림가오지구_경림가오지구_98호선" xfId="583" xr:uid="{00000000-0005-0000-0000-000046020000}"/>
    <cellStyle name="_3.육교구조계산서_덕성수량(신설)_인화-논현A수량수정_성북구보도교1_수량(성북천2)_경림가오지구_경림가오지구_98호선_23호선" xfId="584" xr:uid="{00000000-0005-0000-0000-000047020000}"/>
    <cellStyle name="_3.육교구조계산서_덕성수량(신설)_인화-논현A수량수정_성북구보도교1_수량(성북천2)_경림가오지구_경림가오지구_금광신갈(9.29)" xfId="585" xr:uid="{00000000-0005-0000-0000-000048020000}"/>
    <cellStyle name="_3.육교구조계산서_덕성수량(신설)_인화-논현A수량수정_성북구보도교1_수량(성북천2)_경림가오지구_경림가오지구_금광신갈(9.29)_82호선" xfId="586" xr:uid="{00000000-0005-0000-0000-000049020000}"/>
    <cellStyle name="_3.육교구조계산서_덕성수량(신설)_인화-논현A수량수정_성북구보도교1_수량(성북천2)_경림가오지구_경림가오지구_금광신갈(9.29)_82호선(최종)" xfId="587" xr:uid="{00000000-0005-0000-0000-00004A020000}"/>
    <cellStyle name="_3.육교구조계산서_덕성수량(신설)_인화-논현A수량수정_성북구보도교1_수량(성북천2)_경림가오지구_경림가오지구_금광신갈(9.29)_82호선(최종)_23호선" xfId="588" xr:uid="{00000000-0005-0000-0000-00004B020000}"/>
    <cellStyle name="_3.육교구조계산서_덕성수량(신설)_인화-논현A수량수정_성북구보도교1_수량(성북천2)_경림가오지구_경림가오지구_금광신갈(9.29)_82호선_23호선" xfId="589" xr:uid="{00000000-0005-0000-0000-00004C020000}"/>
    <cellStyle name="_3.육교구조계산서_덕성수량(신설)_인화-논현A수량수정_성북구보도교1_수량(성북천2)_경림가오지구_경림가오지구_금광신갈(9.29)_98호선" xfId="590" xr:uid="{00000000-0005-0000-0000-00004D020000}"/>
    <cellStyle name="_3.육교구조계산서_덕성수량(신설)_인화-논현A수량수정_성북구보도교1_수량(성북천2)_경림가오지구_경림가오지구_금광신갈(9.29)_98호선_23호선" xfId="591" xr:uid="{00000000-0005-0000-0000-00004E020000}"/>
    <cellStyle name="_3.육교구조계산서_덕성수량(신설)_인화-논현A수량수정_성북구보도교1_수량(성북천2)_경림가오지구_경림가오지구_금광신갈(9.29)_영사교외5개교" xfId="592" xr:uid="{00000000-0005-0000-0000-00004F020000}"/>
    <cellStyle name="_3.육교구조계산서_덕성수량(신설)_인화-논현A수량수정_성북구보도교1_수량(성북천2)_경림가오지구_경림가오지구_금광신갈(9.29)_영사교외5개교_23호선" xfId="593" xr:uid="{00000000-0005-0000-0000-000050020000}"/>
    <cellStyle name="_3.육교구조계산서_덕성수량(신설)_인화-논현A수량수정_성북구보도교1_수량(성북천2)_경림가오지구_경림가오지구_영사교외5개교" xfId="594" xr:uid="{00000000-0005-0000-0000-000051020000}"/>
    <cellStyle name="_3.육교구조계산서_덕성수량(신설)_인화-논현A수량수정_성북구보도교1_수량(성북천2)_경림가오지구_경림가오지구_영사교외5개교_23호선" xfId="595" xr:uid="{00000000-0005-0000-0000-000052020000}"/>
    <cellStyle name="_3.육교구조계산서_덕성수량(신설)_인화-논현A수량수정_성북구보도교1_수량(성북천2)_경림가오지구_금광신갈(9.29)" xfId="596" xr:uid="{00000000-0005-0000-0000-000053020000}"/>
    <cellStyle name="_3.육교구조계산서_덕성수량(신설)_인화-논현A수량수정_성북구보도교1_수량(성북천2)_경림가오지구_금광신갈(9.29)_82호선" xfId="597" xr:uid="{00000000-0005-0000-0000-000054020000}"/>
    <cellStyle name="_3.육교구조계산서_덕성수량(신설)_인화-논현A수량수정_성북구보도교1_수량(성북천2)_경림가오지구_금광신갈(9.29)_82호선(최종)" xfId="598" xr:uid="{00000000-0005-0000-0000-000055020000}"/>
    <cellStyle name="_3.육교구조계산서_덕성수량(신설)_인화-논현A수량수정_성북구보도교1_수량(성북천2)_경림가오지구_금광신갈(9.29)_82호선(최종)_23호선" xfId="599" xr:uid="{00000000-0005-0000-0000-000056020000}"/>
    <cellStyle name="_3.육교구조계산서_덕성수량(신설)_인화-논현A수량수정_성북구보도교1_수량(성북천2)_경림가오지구_금광신갈(9.29)_82호선_23호선" xfId="600" xr:uid="{00000000-0005-0000-0000-000057020000}"/>
    <cellStyle name="_3.육교구조계산서_덕성수량(신설)_인화-논현A수량수정_성북구보도교1_수량(성북천2)_경림가오지구_금광신갈(9.29)_98호선" xfId="601" xr:uid="{00000000-0005-0000-0000-000058020000}"/>
    <cellStyle name="_3.육교구조계산서_덕성수량(신설)_인화-논현A수량수정_성북구보도교1_수량(성북천2)_경림가오지구_금광신갈(9.29)_98호선_23호선" xfId="602" xr:uid="{00000000-0005-0000-0000-000059020000}"/>
    <cellStyle name="_3.육교구조계산서_덕성수량(신설)_인화-논현A수량수정_성북구보도교1_수량(성북천2)_경림가오지구_금광신갈(9.29)_영사교외5개교" xfId="603" xr:uid="{00000000-0005-0000-0000-00005A020000}"/>
    <cellStyle name="_3.육교구조계산서_덕성수량(신설)_인화-논현A수량수정_성북구보도교1_수량(성북천2)_경림가오지구_금광신갈(9.29)_영사교외5개교_23호선" xfId="604" xr:uid="{00000000-0005-0000-0000-00005B020000}"/>
    <cellStyle name="_3.육교구조계산서_덕성수량(신설)_인화-논현A수량수정_성북구보도교1_수량(성북천2)_경림가오지구_영사교외5개교" xfId="605" xr:uid="{00000000-0005-0000-0000-00005C020000}"/>
    <cellStyle name="_3.육교구조계산서_덕성수량(신설)_인화-논현A수량수정_성북구보도교1_수량(성북천2)_경림가오지구_영사교외5개교_23호선" xfId="606" xr:uid="{00000000-0005-0000-0000-00005D020000}"/>
    <cellStyle name="_3.육교구조계산서_덕성수량(신설)_인화-논현A수량수정_성북구보도교1_수량(성북천2)_금광신갈(9.29)" xfId="607" xr:uid="{00000000-0005-0000-0000-00005E020000}"/>
    <cellStyle name="_3.육교구조계산서_덕성수량(신설)_인화-논현A수량수정_성북구보도교1_수량(성북천2)_금광신갈(9.29)_82호선" xfId="608" xr:uid="{00000000-0005-0000-0000-00005F020000}"/>
    <cellStyle name="_3.육교구조계산서_덕성수량(신설)_인화-논현A수량수정_성북구보도교1_수량(성북천2)_금광신갈(9.29)_82호선(최종)" xfId="609" xr:uid="{00000000-0005-0000-0000-000060020000}"/>
    <cellStyle name="_3.육교구조계산서_덕성수량(신설)_인화-논현A수량수정_성북구보도교1_수량(성북천2)_금광신갈(9.29)_82호선(최종)_23호선" xfId="610" xr:uid="{00000000-0005-0000-0000-000061020000}"/>
    <cellStyle name="_3.육교구조계산서_덕성수량(신설)_인화-논현A수량수정_성북구보도교1_수량(성북천2)_금광신갈(9.29)_82호선_23호선" xfId="611" xr:uid="{00000000-0005-0000-0000-000062020000}"/>
    <cellStyle name="_3.육교구조계산서_덕성수량(신설)_인화-논현A수량수정_성북구보도교1_수량(성북천2)_금광신갈(9.29)_98호선" xfId="612" xr:uid="{00000000-0005-0000-0000-000063020000}"/>
    <cellStyle name="_3.육교구조계산서_덕성수량(신설)_인화-논현A수량수정_성북구보도교1_수량(성북천2)_금광신갈(9.29)_98호선_23호선" xfId="613" xr:uid="{00000000-0005-0000-0000-000064020000}"/>
    <cellStyle name="_3.육교구조계산서_덕성수량(신설)_인화-논현A수량수정_성북구보도교1_수량(성북천2)_금광신갈(9.29)_영사교외5개교" xfId="614" xr:uid="{00000000-0005-0000-0000-000065020000}"/>
    <cellStyle name="_3.육교구조계산서_덕성수량(신설)_인화-논현A수량수정_성북구보도교1_수량(성북천2)_금광신갈(9.29)_영사교외5개교_23호선" xfId="615" xr:uid="{00000000-0005-0000-0000-000066020000}"/>
    <cellStyle name="_3.육교구조계산서_덕성수량(신설)_인화-논현A수량수정_성북구보도교1_수량(성북천2)_영사교외5개교" xfId="616" xr:uid="{00000000-0005-0000-0000-000067020000}"/>
    <cellStyle name="_3.육교구조계산서_덕성수량(신설)_인화-논현A수량수정_성북구보도교1_수량(성북천2)_영사교외5개교_23호선" xfId="617" xr:uid="{00000000-0005-0000-0000-000068020000}"/>
    <cellStyle name="_3.육교구조계산서_덕성수량(신설)_인화-논현A수량수정_성북구보도교1_안성기초수량(0214완료)" xfId="618" xr:uid="{00000000-0005-0000-0000-000069020000}"/>
    <cellStyle name="_3.육교구조계산서_덕성수량(신설)_인화-논현A수량수정_성북구보도교1_안성기초수량(0214완료)_82호선" xfId="619" xr:uid="{00000000-0005-0000-0000-00006A020000}"/>
    <cellStyle name="_3.육교구조계산서_덕성수량(신설)_인화-논현A수량수정_성북구보도교1_안성기초수량(0214완료)_82호선(최종)" xfId="620" xr:uid="{00000000-0005-0000-0000-00006B020000}"/>
    <cellStyle name="_3.육교구조계산서_덕성수량(신설)_인화-논현A수량수정_성북구보도교1_안성기초수량(0214완료)_82호선(최종)_23호선" xfId="621" xr:uid="{00000000-0005-0000-0000-00006C020000}"/>
    <cellStyle name="_3.육교구조계산서_덕성수량(신설)_인화-논현A수량수정_성북구보도교1_안성기초수량(0214완료)_82호선_23호선" xfId="622" xr:uid="{00000000-0005-0000-0000-00006D020000}"/>
    <cellStyle name="_3.육교구조계산서_덕성수량(신설)_인화-논현A수량수정_성북구보도교1_안성기초수량(0214완료)_98호선" xfId="623" xr:uid="{00000000-0005-0000-0000-00006E020000}"/>
    <cellStyle name="_3.육교구조계산서_덕성수량(신설)_인화-논현A수량수정_성북구보도교1_안성기초수량(0214완료)_98호선_23호선" xfId="624" xr:uid="{00000000-0005-0000-0000-00006F020000}"/>
    <cellStyle name="_3.육교구조계산서_덕성수량(신설)_인화-논현A수량수정_성북구보도교1_안성기초수량(0214완료)_경림가오지구" xfId="625" xr:uid="{00000000-0005-0000-0000-000070020000}"/>
    <cellStyle name="_3.육교구조계산서_덕성수량(신설)_인화-논현A수량수정_성북구보도교1_안성기초수량(0214완료)_경림가오지구_82호선" xfId="626" xr:uid="{00000000-0005-0000-0000-000071020000}"/>
    <cellStyle name="_3.육교구조계산서_덕성수량(신설)_인화-논현A수량수정_성북구보도교1_안성기초수량(0214완료)_경림가오지구_82호선(최종)" xfId="627" xr:uid="{00000000-0005-0000-0000-000072020000}"/>
    <cellStyle name="_3.육교구조계산서_덕성수량(신설)_인화-논현A수량수정_성북구보도교1_안성기초수량(0214완료)_경림가오지구_82호선(최종)_23호선" xfId="628" xr:uid="{00000000-0005-0000-0000-000073020000}"/>
    <cellStyle name="_3.육교구조계산서_덕성수량(신설)_인화-논현A수량수정_성북구보도교1_안성기초수량(0214완료)_경림가오지구_82호선_23호선" xfId="629" xr:uid="{00000000-0005-0000-0000-000074020000}"/>
    <cellStyle name="_3.육교구조계산서_덕성수량(신설)_인화-논현A수량수정_성북구보도교1_안성기초수량(0214완료)_경림가오지구_98호선" xfId="630" xr:uid="{00000000-0005-0000-0000-000075020000}"/>
    <cellStyle name="_3.육교구조계산서_덕성수량(신설)_인화-논현A수량수정_성북구보도교1_안성기초수량(0214완료)_경림가오지구_98호선_23호선" xfId="631" xr:uid="{00000000-0005-0000-0000-000076020000}"/>
    <cellStyle name="_3.육교구조계산서_덕성수량(신설)_인화-논현A수량수정_성북구보도교1_안성기초수량(0214완료)_경림가오지구_경림가오지구" xfId="632" xr:uid="{00000000-0005-0000-0000-000077020000}"/>
    <cellStyle name="_3.육교구조계산서_덕성수량(신설)_인화-논현A수량수정_성북구보도교1_안성기초수량(0214완료)_경림가오지구_경림가오지구_82호선" xfId="633" xr:uid="{00000000-0005-0000-0000-000078020000}"/>
    <cellStyle name="_3.육교구조계산서_덕성수량(신설)_인화-논현A수량수정_성북구보도교1_안성기초수량(0214완료)_경림가오지구_경림가오지구_82호선(최종)" xfId="634" xr:uid="{00000000-0005-0000-0000-000079020000}"/>
    <cellStyle name="_3.육교구조계산서_덕성수량(신설)_인화-논현A수량수정_성북구보도교1_안성기초수량(0214완료)_경림가오지구_경림가오지구_82호선(최종)_23호선" xfId="635" xr:uid="{00000000-0005-0000-0000-00007A020000}"/>
    <cellStyle name="_3.육교구조계산서_덕성수량(신설)_인화-논현A수량수정_성북구보도교1_안성기초수량(0214완료)_경림가오지구_경림가오지구_82호선_23호선" xfId="636" xr:uid="{00000000-0005-0000-0000-00007B020000}"/>
    <cellStyle name="_3.육교구조계산서_덕성수량(신설)_인화-논현A수량수정_성북구보도교1_안성기초수량(0214완료)_경림가오지구_경림가오지구_98호선" xfId="637" xr:uid="{00000000-0005-0000-0000-00007C020000}"/>
    <cellStyle name="_3.육교구조계산서_덕성수량(신설)_인화-논현A수량수정_성북구보도교1_안성기초수량(0214완료)_경림가오지구_경림가오지구_98호선_23호선" xfId="638" xr:uid="{00000000-0005-0000-0000-00007D020000}"/>
    <cellStyle name="_3.육교구조계산서_덕성수량(신설)_인화-논현A수량수정_성북구보도교1_안성기초수량(0214완료)_경림가오지구_경림가오지구_금광신갈(9.29)" xfId="639" xr:uid="{00000000-0005-0000-0000-00007E020000}"/>
    <cellStyle name="_3.육교구조계산서_덕성수량(신설)_인화-논현A수량수정_성북구보도교1_안성기초수량(0214완료)_경림가오지구_경림가오지구_금광신갈(9.29)_82호선" xfId="640" xr:uid="{00000000-0005-0000-0000-00007F020000}"/>
    <cellStyle name="_3.육교구조계산서_덕성수량(신설)_인화-논현A수량수정_성북구보도교1_안성기초수량(0214완료)_경림가오지구_경림가오지구_금광신갈(9.29)_82호선(최종)" xfId="641" xr:uid="{00000000-0005-0000-0000-000080020000}"/>
    <cellStyle name="_3.육교구조계산서_덕성수량(신설)_인화-논현A수량수정_성북구보도교1_안성기초수량(0214완료)_경림가오지구_경림가오지구_금광신갈(9.29)_82호선(최종)_23호선" xfId="642" xr:uid="{00000000-0005-0000-0000-000081020000}"/>
    <cellStyle name="_3.육교구조계산서_덕성수량(신설)_인화-논현A수량수정_성북구보도교1_안성기초수량(0214완료)_경림가오지구_경림가오지구_금광신갈(9.29)_82호선_23호선" xfId="643" xr:uid="{00000000-0005-0000-0000-000082020000}"/>
    <cellStyle name="_3.육교구조계산서_덕성수량(신설)_인화-논현A수량수정_성북구보도교1_안성기초수량(0214완료)_경림가오지구_경림가오지구_금광신갈(9.29)_98호선" xfId="644" xr:uid="{00000000-0005-0000-0000-000083020000}"/>
    <cellStyle name="_3.육교구조계산서_덕성수량(신설)_인화-논현A수량수정_성북구보도교1_안성기초수량(0214완료)_경림가오지구_경림가오지구_금광신갈(9.29)_98호선_23호선" xfId="645" xr:uid="{00000000-0005-0000-0000-000084020000}"/>
    <cellStyle name="_3.육교구조계산서_덕성수량(신설)_인화-논현A수량수정_성북구보도교1_안성기초수량(0214완료)_경림가오지구_경림가오지구_금광신갈(9.29)_영사교외5개교" xfId="646" xr:uid="{00000000-0005-0000-0000-000085020000}"/>
    <cellStyle name="_3.육교구조계산서_덕성수량(신설)_인화-논현A수량수정_성북구보도교1_안성기초수량(0214완료)_경림가오지구_경림가오지구_금광신갈(9.29)_영사교외5개교_23호선" xfId="647" xr:uid="{00000000-0005-0000-0000-000086020000}"/>
    <cellStyle name="_3.육교구조계산서_덕성수량(신설)_인화-논현A수량수정_성북구보도교1_안성기초수량(0214완료)_경림가오지구_경림가오지구_영사교외5개교" xfId="648" xr:uid="{00000000-0005-0000-0000-000087020000}"/>
    <cellStyle name="_3.육교구조계산서_덕성수량(신설)_인화-논현A수량수정_성북구보도교1_안성기초수량(0214완료)_경림가오지구_경림가오지구_영사교외5개교_23호선" xfId="649" xr:uid="{00000000-0005-0000-0000-000088020000}"/>
    <cellStyle name="_3.육교구조계산서_덕성수량(신설)_인화-논현A수량수정_성북구보도교1_안성기초수량(0214완료)_경림가오지구_금광신갈(9.29)" xfId="650" xr:uid="{00000000-0005-0000-0000-000089020000}"/>
    <cellStyle name="_3.육교구조계산서_덕성수량(신설)_인화-논현A수량수정_성북구보도교1_안성기초수량(0214완료)_경림가오지구_금광신갈(9.29)_82호선" xfId="651" xr:uid="{00000000-0005-0000-0000-00008A020000}"/>
    <cellStyle name="_3.육교구조계산서_덕성수량(신설)_인화-논현A수량수정_성북구보도교1_안성기초수량(0214완료)_경림가오지구_금광신갈(9.29)_82호선(최종)" xfId="652" xr:uid="{00000000-0005-0000-0000-00008B020000}"/>
    <cellStyle name="_3.육교구조계산서_덕성수량(신설)_인화-논현A수량수정_성북구보도교1_안성기초수량(0214완료)_경림가오지구_금광신갈(9.29)_82호선(최종)_23호선" xfId="653" xr:uid="{00000000-0005-0000-0000-00008C020000}"/>
    <cellStyle name="_3.육교구조계산서_덕성수량(신설)_인화-논현A수량수정_성북구보도교1_안성기초수량(0214완료)_경림가오지구_금광신갈(9.29)_82호선_23호선" xfId="654" xr:uid="{00000000-0005-0000-0000-00008D020000}"/>
    <cellStyle name="_3.육교구조계산서_덕성수량(신설)_인화-논현A수량수정_성북구보도교1_안성기초수량(0214완료)_경림가오지구_금광신갈(9.29)_98호선" xfId="655" xr:uid="{00000000-0005-0000-0000-00008E020000}"/>
    <cellStyle name="_3.육교구조계산서_덕성수량(신설)_인화-논현A수량수정_성북구보도교1_안성기초수량(0214완료)_경림가오지구_금광신갈(9.29)_98호선_23호선" xfId="656" xr:uid="{00000000-0005-0000-0000-00008F020000}"/>
    <cellStyle name="_3.육교구조계산서_덕성수량(신설)_인화-논현A수량수정_성북구보도교1_안성기초수량(0214완료)_경림가오지구_금광신갈(9.29)_영사교외5개교" xfId="657" xr:uid="{00000000-0005-0000-0000-000090020000}"/>
    <cellStyle name="_3.육교구조계산서_덕성수량(신설)_인화-논현A수량수정_성북구보도교1_안성기초수량(0214완료)_경림가오지구_금광신갈(9.29)_영사교외5개교_23호선" xfId="658" xr:uid="{00000000-0005-0000-0000-000091020000}"/>
    <cellStyle name="_3.육교구조계산서_덕성수량(신설)_인화-논현A수량수정_성북구보도교1_안성기초수량(0214완료)_경림가오지구_영사교외5개교" xfId="659" xr:uid="{00000000-0005-0000-0000-000092020000}"/>
    <cellStyle name="_3.육교구조계산서_덕성수량(신설)_인화-논현A수량수정_성북구보도교1_안성기초수량(0214완료)_경림가오지구_영사교외5개교_23호선" xfId="660" xr:uid="{00000000-0005-0000-0000-000093020000}"/>
    <cellStyle name="_3.육교구조계산서_덕성수량(신설)_인화-논현A수량수정_성북구보도교1_안성기초수량(0214완료)_금광신갈(9.29)" xfId="661" xr:uid="{00000000-0005-0000-0000-000094020000}"/>
    <cellStyle name="_3.육교구조계산서_덕성수량(신설)_인화-논현A수량수정_성북구보도교1_안성기초수량(0214완료)_금광신갈(9.29)_82호선" xfId="662" xr:uid="{00000000-0005-0000-0000-000095020000}"/>
    <cellStyle name="_3.육교구조계산서_덕성수량(신설)_인화-논현A수량수정_성북구보도교1_안성기초수량(0214완료)_금광신갈(9.29)_82호선(최종)" xfId="663" xr:uid="{00000000-0005-0000-0000-000096020000}"/>
    <cellStyle name="_3.육교구조계산서_덕성수량(신설)_인화-논현A수량수정_성북구보도교1_안성기초수량(0214완료)_금광신갈(9.29)_82호선(최종)_23호선" xfId="664" xr:uid="{00000000-0005-0000-0000-000097020000}"/>
    <cellStyle name="_3.육교구조계산서_덕성수량(신설)_인화-논현A수량수정_성북구보도교1_안성기초수량(0214완료)_금광신갈(9.29)_82호선_23호선" xfId="665" xr:uid="{00000000-0005-0000-0000-000098020000}"/>
    <cellStyle name="_3.육교구조계산서_덕성수량(신설)_인화-논현A수량수정_성북구보도교1_안성기초수량(0214완료)_금광신갈(9.29)_98호선" xfId="666" xr:uid="{00000000-0005-0000-0000-000099020000}"/>
    <cellStyle name="_3.육교구조계산서_덕성수량(신설)_인화-논현A수량수정_성북구보도교1_안성기초수량(0214완료)_금광신갈(9.29)_98호선_23호선" xfId="667" xr:uid="{00000000-0005-0000-0000-00009A020000}"/>
    <cellStyle name="_3.육교구조계산서_덕성수량(신설)_인화-논현A수량수정_성북구보도교1_안성기초수량(0214완료)_금광신갈(9.29)_영사교외5개교" xfId="668" xr:uid="{00000000-0005-0000-0000-00009B020000}"/>
    <cellStyle name="_3.육교구조계산서_덕성수량(신설)_인화-논현A수량수정_성북구보도교1_안성기초수량(0214완료)_금광신갈(9.29)_영사교외5개교_23호선" xfId="669" xr:uid="{00000000-0005-0000-0000-00009C020000}"/>
    <cellStyle name="_3.육교구조계산서_덕성수량(신설)_인화-논현A수량수정_성북구보도교1_안성기초수량(0214완료)_영사교외5개교" xfId="670" xr:uid="{00000000-0005-0000-0000-00009D020000}"/>
    <cellStyle name="_3.육교구조계산서_덕성수량(신설)_인화-논현A수량수정_성북구보도교1_안성기초수량(0214완료)_영사교외5개교_23호선" xfId="671" xr:uid="{00000000-0005-0000-0000-00009E020000}"/>
    <cellStyle name="_3.육교구조계산서_덕성수량(신설)_인화-논현A수량수정_성북구보도교1_영사교외5개교" xfId="672" xr:uid="{00000000-0005-0000-0000-00009F020000}"/>
    <cellStyle name="_3.육교구조계산서_덕성수량(신설)_인화-논현A수량수정_성북구보도교1_영사교외5개교_23호선" xfId="673" xr:uid="{00000000-0005-0000-0000-0000A0020000}"/>
    <cellStyle name="_3.육교구조계산서_덕성수량(신설)_인화-논현A수량수정_안성공도(하부공)수량" xfId="674" xr:uid="{00000000-0005-0000-0000-0000A1020000}"/>
    <cellStyle name="_3.육교구조계산서_덕성수량(신설)_인화-논현A수량수정_안성공도(하부공)수량_82호선" xfId="675" xr:uid="{00000000-0005-0000-0000-0000A2020000}"/>
    <cellStyle name="_3.육교구조계산서_덕성수량(신설)_인화-논현A수량수정_안성공도(하부공)수량_82호선(최종)" xfId="676" xr:uid="{00000000-0005-0000-0000-0000A3020000}"/>
    <cellStyle name="_3.육교구조계산서_덕성수량(신설)_인화-논현A수량수정_안성공도(하부공)수량_82호선(최종)_23호선" xfId="677" xr:uid="{00000000-0005-0000-0000-0000A4020000}"/>
    <cellStyle name="_3.육교구조계산서_덕성수량(신설)_인화-논현A수량수정_안성공도(하부공)수량_82호선_23호선" xfId="678" xr:uid="{00000000-0005-0000-0000-0000A5020000}"/>
    <cellStyle name="_3.육교구조계산서_덕성수량(신설)_인화-논현A수량수정_안성공도(하부공)수량_98호선" xfId="679" xr:uid="{00000000-0005-0000-0000-0000A6020000}"/>
    <cellStyle name="_3.육교구조계산서_덕성수량(신설)_인화-논현A수량수정_안성공도(하부공)수량_98호선_23호선" xfId="680" xr:uid="{00000000-0005-0000-0000-0000A7020000}"/>
    <cellStyle name="_3.육교구조계산서_덕성수량(신설)_인화-논현A수량수정_안성공도(하부공)수량_경림가오지구" xfId="681" xr:uid="{00000000-0005-0000-0000-0000A8020000}"/>
    <cellStyle name="_3.육교구조계산서_덕성수량(신설)_인화-논현A수량수정_안성공도(하부공)수량_경림가오지구_82호선" xfId="682" xr:uid="{00000000-0005-0000-0000-0000A9020000}"/>
    <cellStyle name="_3.육교구조계산서_덕성수량(신설)_인화-논현A수량수정_안성공도(하부공)수량_경림가오지구_82호선(최종)" xfId="683" xr:uid="{00000000-0005-0000-0000-0000AA020000}"/>
    <cellStyle name="_3.육교구조계산서_덕성수량(신설)_인화-논현A수량수정_안성공도(하부공)수량_경림가오지구_82호선(최종)_23호선" xfId="684" xr:uid="{00000000-0005-0000-0000-0000AB020000}"/>
    <cellStyle name="_3.육교구조계산서_덕성수량(신설)_인화-논현A수량수정_안성공도(하부공)수량_경림가오지구_82호선_23호선" xfId="685" xr:uid="{00000000-0005-0000-0000-0000AC020000}"/>
    <cellStyle name="_3.육교구조계산서_덕성수량(신설)_인화-논현A수량수정_안성공도(하부공)수량_경림가오지구_98호선" xfId="686" xr:uid="{00000000-0005-0000-0000-0000AD020000}"/>
    <cellStyle name="_3.육교구조계산서_덕성수량(신설)_인화-논현A수량수정_안성공도(하부공)수량_경림가오지구_98호선_23호선" xfId="687" xr:uid="{00000000-0005-0000-0000-0000AE020000}"/>
    <cellStyle name="_3.육교구조계산서_덕성수량(신설)_인화-논현A수량수정_안성공도(하부공)수량_경림가오지구_금광신갈(9.29)" xfId="688" xr:uid="{00000000-0005-0000-0000-0000AF020000}"/>
    <cellStyle name="_3.육교구조계산서_덕성수량(신설)_인화-논현A수량수정_안성공도(하부공)수량_경림가오지구_금광신갈(9.29)_82호선" xfId="689" xr:uid="{00000000-0005-0000-0000-0000B0020000}"/>
    <cellStyle name="_3.육교구조계산서_덕성수량(신설)_인화-논현A수량수정_안성공도(하부공)수량_경림가오지구_금광신갈(9.29)_82호선(최종)" xfId="690" xr:uid="{00000000-0005-0000-0000-0000B1020000}"/>
    <cellStyle name="_3.육교구조계산서_덕성수량(신설)_인화-논현A수량수정_안성공도(하부공)수량_경림가오지구_금광신갈(9.29)_82호선(최종)_23호선" xfId="691" xr:uid="{00000000-0005-0000-0000-0000B2020000}"/>
    <cellStyle name="_3.육교구조계산서_덕성수량(신설)_인화-논현A수량수정_안성공도(하부공)수량_경림가오지구_금광신갈(9.29)_82호선_23호선" xfId="692" xr:uid="{00000000-0005-0000-0000-0000B3020000}"/>
    <cellStyle name="_3.육교구조계산서_덕성수량(신설)_인화-논현A수량수정_안성공도(하부공)수량_경림가오지구_금광신갈(9.29)_98호선" xfId="693" xr:uid="{00000000-0005-0000-0000-0000B4020000}"/>
    <cellStyle name="_3.육교구조계산서_덕성수량(신설)_인화-논현A수량수정_안성공도(하부공)수량_경림가오지구_금광신갈(9.29)_98호선_23호선" xfId="694" xr:uid="{00000000-0005-0000-0000-0000B5020000}"/>
    <cellStyle name="_3.육교구조계산서_덕성수량(신설)_인화-논현A수량수정_안성공도(하부공)수량_경림가오지구_금광신갈(9.29)_영사교외5개교" xfId="695" xr:uid="{00000000-0005-0000-0000-0000B6020000}"/>
    <cellStyle name="_3.육교구조계산서_덕성수량(신설)_인화-논현A수량수정_안성공도(하부공)수량_경림가오지구_금광신갈(9.29)_영사교외5개교_23호선" xfId="696" xr:uid="{00000000-0005-0000-0000-0000B7020000}"/>
    <cellStyle name="_3.육교구조계산서_덕성수량(신설)_인화-논현A수량수정_안성공도(하부공)수량_경림가오지구_영사교외5개교" xfId="697" xr:uid="{00000000-0005-0000-0000-0000B8020000}"/>
    <cellStyle name="_3.육교구조계산서_덕성수량(신설)_인화-논현A수량수정_안성공도(하부공)수량_경림가오지구_영사교외5개교_23호선" xfId="698" xr:uid="{00000000-0005-0000-0000-0000B9020000}"/>
    <cellStyle name="_3.육교구조계산서_덕성수량(신설)_인화-논현A수량수정_안성공도(하부공)수량_금광신갈(9.29)" xfId="699" xr:uid="{00000000-0005-0000-0000-0000BA020000}"/>
    <cellStyle name="_3.육교구조계산서_덕성수량(신설)_인화-논현A수량수정_안성공도(하부공)수량_금광신갈(9.29)_82호선" xfId="700" xr:uid="{00000000-0005-0000-0000-0000BB020000}"/>
    <cellStyle name="_3.육교구조계산서_덕성수량(신설)_인화-논현A수량수정_안성공도(하부공)수량_금광신갈(9.29)_82호선(최종)" xfId="701" xr:uid="{00000000-0005-0000-0000-0000BC020000}"/>
    <cellStyle name="_3.육교구조계산서_덕성수량(신설)_인화-논현A수량수정_안성공도(하부공)수량_금광신갈(9.29)_82호선(최종)_23호선" xfId="702" xr:uid="{00000000-0005-0000-0000-0000BD020000}"/>
    <cellStyle name="_3.육교구조계산서_덕성수량(신설)_인화-논현A수량수정_안성공도(하부공)수량_금광신갈(9.29)_82호선_23호선" xfId="703" xr:uid="{00000000-0005-0000-0000-0000BE020000}"/>
    <cellStyle name="_3.육교구조계산서_덕성수량(신설)_인화-논현A수량수정_안성공도(하부공)수량_금광신갈(9.29)_98호선" xfId="704" xr:uid="{00000000-0005-0000-0000-0000BF020000}"/>
    <cellStyle name="_3.육교구조계산서_덕성수량(신설)_인화-논현A수량수정_안성공도(하부공)수량_금광신갈(9.29)_98호선_23호선" xfId="705" xr:uid="{00000000-0005-0000-0000-0000C0020000}"/>
    <cellStyle name="_3.육교구조계산서_덕성수량(신설)_인화-논현A수량수정_안성공도(하부공)수량_금광신갈(9.29)_영사교외5개교" xfId="706" xr:uid="{00000000-0005-0000-0000-0000C1020000}"/>
    <cellStyle name="_3.육교구조계산서_덕성수량(신설)_인화-논현A수량수정_안성공도(하부공)수량_금광신갈(9.29)_영사교외5개교_23호선" xfId="707" xr:uid="{00000000-0005-0000-0000-0000C2020000}"/>
    <cellStyle name="_3.육교구조계산서_덕성수량(신설)_인화-논현A수량수정_안성공도(하부공)수량_안성기초수량(0214완료)" xfId="708" xr:uid="{00000000-0005-0000-0000-0000C3020000}"/>
    <cellStyle name="_3.육교구조계산서_덕성수량(신설)_인화-논현A수량수정_안성공도(하부공)수량_안성기초수량(0214완료)_82호선" xfId="709" xr:uid="{00000000-0005-0000-0000-0000C4020000}"/>
    <cellStyle name="_3.육교구조계산서_덕성수량(신설)_인화-논현A수량수정_안성공도(하부공)수량_안성기초수량(0214완료)_82호선(최종)" xfId="710" xr:uid="{00000000-0005-0000-0000-0000C5020000}"/>
    <cellStyle name="_3.육교구조계산서_덕성수량(신설)_인화-논현A수량수정_안성공도(하부공)수량_안성기초수량(0214완료)_82호선(최종)_23호선" xfId="711" xr:uid="{00000000-0005-0000-0000-0000C6020000}"/>
    <cellStyle name="_3.육교구조계산서_덕성수량(신설)_인화-논현A수량수정_안성공도(하부공)수량_안성기초수량(0214완료)_82호선_23호선" xfId="712" xr:uid="{00000000-0005-0000-0000-0000C7020000}"/>
    <cellStyle name="_3.육교구조계산서_덕성수량(신설)_인화-논현A수량수정_안성공도(하부공)수량_안성기초수량(0214완료)_98호선" xfId="713" xr:uid="{00000000-0005-0000-0000-0000C8020000}"/>
    <cellStyle name="_3.육교구조계산서_덕성수량(신설)_인화-논현A수량수정_안성공도(하부공)수량_안성기초수량(0214완료)_98호선_23호선" xfId="714" xr:uid="{00000000-0005-0000-0000-0000C9020000}"/>
    <cellStyle name="_3.육교구조계산서_덕성수량(신설)_인화-논현A수량수정_안성공도(하부공)수량_안성기초수량(0214완료)_경림가오지구" xfId="715" xr:uid="{00000000-0005-0000-0000-0000CA020000}"/>
    <cellStyle name="_3.육교구조계산서_덕성수량(신설)_인화-논현A수량수정_안성공도(하부공)수량_안성기초수량(0214완료)_경림가오지구_82호선" xfId="716" xr:uid="{00000000-0005-0000-0000-0000CB020000}"/>
    <cellStyle name="_3.육교구조계산서_덕성수량(신설)_인화-논현A수량수정_안성공도(하부공)수량_안성기초수량(0214완료)_경림가오지구_82호선(최종)" xfId="717" xr:uid="{00000000-0005-0000-0000-0000CC020000}"/>
    <cellStyle name="_3.육교구조계산서_덕성수량(신설)_인화-논현A수량수정_안성공도(하부공)수량_안성기초수량(0214완료)_경림가오지구_82호선(최종)_23호선" xfId="718" xr:uid="{00000000-0005-0000-0000-0000CD020000}"/>
    <cellStyle name="_3.육교구조계산서_덕성수량(신설)_인화-논현A수량수정_안성공도(하부공)수량_안성기초수량(0214완료)_경림가오지구_82호선_23호선" xfId="719" xr:uid="{00000000-0005-0000-0000-0000CE020000}"/>
    <cellStyle name="_3.육교구조계산서_덕성수량(신설)_인화-논현A수량수정_안성공도(하부공)수량_안성기초수량(0214완료)_경림가오지구_98호선" xfId="720" xr:uid="{00000000-0005-0000-0000-0000CF020000}"/>
    <cellStyle name="_3.육교구조계산서_덕성수량(신설)_인화-논현A수량수정_안성공도(하부공)수량_안성기초수량(0214완료)_경림가오지구_98호선_23호선" xfId="721" xr:uid="{00000000-0005-0000-0000-0000D0020000}"/>
    <cellStyle name="_3.육교구조계산서_덕성수량(신설)_인화-논현A수량수정_안성공도(하부공)수량_안성기초수량(0214완료)_경림가오지구_경림가오지구" xfId="722" xr:uid="{00000000-0005-0000-0000-0000D1020000}"/>
    <cellStyle name="_3.육교구조계산서_덕성수량(신설)_인화-논현A수량수정_안성공도(하부공)수량_안성기초수량(0214완료)_경림가오지구_경림가오지구_82호선" xfId="723" xr:uid="{00000000-0005-0000-0000-0000D2020000}"/>
    <cellStyle name="_3.육교구조계산서_덕성수량(신설)_인화-논현A수량수정_안성공도(하부공)수량_안성기초수량(0214완료)_경림가오지구_경림가오지구_82호선(최종)" xfId="724" xr:uid="{00000000-0005-0000-0000-0000D3020000}"/>
    <cellStyle name="_3.육교구조계산서_덕성수량(신설)_인화-논현A수량수정_안성공도(하부공)수량_안성기초수량(0214완료)_경림가오지구_경림가오지구_82호선(최종)_23호선" xfId="725" xr:uid="{00000000-0005-0000-0000-0000D4020000}"/>
    <cellStyle name="_3.육교구조계산서_덕성수량(신설)_인화-논현A수량수정_안성공도(하부공)수량_안성기초수량(0214완료)_경림가오지구_경림가오지구_82호선_23호선" xfId="726" xr:uid="{00000000-0005-0000-0000-0000D5020000}"/>
    <cellStyle name="_3.육교구조계산서_덕성수량(신설)_인화-논현A수량수정_안성공도(하부공)수량_안성기초수량(0214완료)_경림가오지구_경림가오지구_98호선" xfId="727" xr:uid="{00000000-0005-0000-0000-0000D6020000}"/>
    <cellStyle name="_3.육교구조계산서_덕성수량(신설)_인화-논현A수량수정_안성공도(하부공)수량_안성기초수량(0214완료)_경림가오지구_경림가오지구_98호선_23호선" xfId="728" xr:uid="{00000000-0005-0000-0000-0000D7020000}"/>
    <cellStyle name="_3.육교구조계산서_덕성수량(신설)_인화-논현A수량수정_안성공도(하부공)수량_안성기초수량(0214완료)_경림가오지구_경림가오지구_금광신갈(9.29)" xfId="729" xr:uid="{00000000-0005-0000-0000-0000D8020000}"/>
    <cellStyle name="_3.육교구조계산서_덕성수량(신설)_인화-논현A수량수정_안성공도(하부공)수량_안성기초수량(0214완료)_경림가오지구_경림가오지구_금광신갈(9.29)_82호선" xfId="730" xr:uid="{00000000-0005-0000-0000-0000D9020000}"/>
    <cellStyle name="_3.육교구조계산서_덕성수량(신설)_인화-논현A수량수정_안성공도(하부공)수량_안성기초수량(0214완료)_경림가오지구_경림가오지구_금광신갈(9.29)_82호선(최종)" xfId="731" xr:uid="{00000000-0005-0000-0000-0000DA020000}"/>
    <cellStyle name="_3.육교구조계산서_덕성수량(신설)_인화-논현A수량수정_안성공도(하부공)수량_안성기초수량(0214완료)_경림가오지구_경림가오지구_금광신갈(9.29)_82호선(최종)_23호선" xfId="732" xr:uid="{00000000-0005-0000-0000-0000DB020000}"/>
    <cellStyle name="_3.육교구조계산서_덕성수량(신설)_인화-논현A수량수정_안성공도(하부공)수량_안성기초수량(0214완료)_경림가오지구_경림가오지구_금광신갈(9.29)_82호선_23호선" xfId="733" xr:uid="{00000000-0005-0000-0000-0000DC020000}"/>
    <cellStyle name="_3.육교구조계산서_덕성수량(신설)_인화-논현A수량수정_안성공도(하부공)수량_안성기초수량(0214완료)_경림가오지구_경림가오지구_금광신갈(9.29)_98호선" xfId="734" xr:uid="{00000000-0005-0000-0000-0000DD020000}"/>
    <cellStyle name="_3.육교구조계산서_덕성수량(신설)_인화-논현A수량수정_안성공도(하부공)수량_안성기초수량(0214완료)_경림가오지구_경림가오지구_금광신갈(9.29)_98호선_23호선" xfId="735" xr:uid="{00000000-0005-0000-0000-0000DE020000}"/>
    <cellStyle name="_3.육교구조계산서_덕성수량(신설)_인화-논현A수량수정_안성공도(하부공)수량_안성기초수량(0214완료)_경림가오지구_경림가오지구_금광신갈(9.29)_영사교외5개교" xfId="736" xr:uid="{00000000-0005-0000-0000-0000DF020000}"/>
    <cellStyle name="_3.육교구조계산서_덕성수량(신설)_인화-논현A수량수정_안성공도(하부공)수량_안성기초수량(0214완료)_경림가오지구_경림가오지구_금광신갈(9.29)_영사교외5개교_23호선" xfId="737" xr:uid="{00000000-0005-0000-0000-0000E0020000}"/>
    <cellStyle name="_3.육교구조계산서_덕성수량(신설)_인화-논현A수량수정_안성공도(하부공)수량_안성기초수량(0214완료)_경림가오지구_경림가오지구_영사교외5개교" xfId="738" xr:uid="{00000000-0005-0000-0000-0000E1020000}"/>
    <cellStyle name="_3.육교구조계산서_덕성수량(신설)_인화-논현A수량수정_안성공도(하부공)수량_안성기초수량(0214완료)_경림가오지구_경림가오지구_영사교외5개교_23호선" xfId="739" xr:uid="{00000000-0005-0000-0000-0000E2020000}"/>
    <cellStyle name="_3.육교구조계산서_덕성수량(신설)_인화-논현A수량수정_안성공도(하부공)수량_안성기초수량(0214완료)_경림가오지구_금광신갈(9.29)" xfId="740" xr:uid="{00000000-0005-0000-0000-0000E3020000}"/>
    <cellStyle name="_3.육교구조계산서_덕성수량(신설)_인화-논현A수량수정_안성공도(하부공)수량_안성기초수량(0214완료)_경림가오지구_금광신갈(9.29)_82호선" xfId="741" xr:uid="{00000000-0005-0000-0000-0000E4020000}"/>
    <cellStyle name="_3.육교구조계산서_덕성수량(신설)_인화-논현A수량수정_안성공도(하부공)수량_안성기초수량(0214완료)_경림가오지구_금광신갈(9.29)_82호선(최종)" xfId="742" xr:uid="{00000000-0005-0000-0000-0000E5020000}"/>
    <cellStyle name="_3.육교구조계산서_덕성수량(신설)_인화-논현A수량수정_안성공도(하부공)수량_안성기초수량(0214완료)_경림가오지구_금광신갈(9.29)_82호선(최종)_23호선" xfId="743" xr:uid="{00000000-0005-0000-0000-0000E6020000}"/>
    <cellStyle name="_3.육교구조계산서_덕성수량(신설)_인화-논현A수량수정_안성공도(하부공)수량_안성기초수량(0214완료)_경림가오지구_금광신갈(9.29)_82호선_23호선" xfId="744" xr:uid="{00000000-0005-0000-0000-0000E7020000}"/>
    <cellStyle name="_3.육교구조계산서_덕성수량(신설)_인화-논현A수량수정_안성공도(하부공)수량_안성기초수량(0214완료)_경림가오지구_금광신갈(9.29)_98호선" xfId="745" xr:uid="{00000000-0005-0000-0000-0000E8020000}"/>
    <cellStyle name="_3.육교구조계산서_덕성수량(신설)_인화-논현A수량수정_안성공도(하부공)수량_안성기초수량(0214완료)_경림가오지구_금광신갈(9.29)_98호선_23호선" xfId="746" xr:uid="{00000000-0005-0000-0000-0000E9020000}"/>
    <cellStyle name="_3.육교구조계산서_덕성수량(신설)_인화-논현A수량수정_안성공도(하부공)수량_안성기초수량(0214완료)_경림가오지구_금광신갈(9.29)_영사교외5개교" xfId="747" xr:uid="{00000000-0005-0000-0000-0000EA020000}"/>
    <cellStyle name="_3.육교구조계산서_덕성수량(신설)_인화-논현A수량수정_안성공도(하부공)수량_안성기초수량(0214완료)_경림가오지구_금광신갈(9.29)_영사교외5개교_23호선" xfId="748" xr:uid="{00000000-0005-0000-0000-0000EB020000}"/>
    <cellStyle name="_3.육교구조계산서_덕성수량(신설)_인화-논현A수량수정_안성공도(하부공)수량_안성기초수량(0214완료)_경림가오지구_영사교외5개교" xfId="749" xr:uid="{00000000-0005-0000-0000-0000EC020000}"/>
    <cellStyle name="_3.육교구조계산서_덕성수량(신설)_인화-논현A수량수정_안성공도(하부공)수량_안성기초수량(0214완료)_경림가오지구_영사교외5개교_23호선" xfId="750" xr:uid="{00000000-0005-0000-0000-0000ED020000}"/>
    <cellStyle name="_3.육교구조계산서_덕성수량(신설)_인화-논현A수량수정_안성공도(하부공)수량_안성기초수량(0214완료)_금광신갈(9.29)" xfId="751" xr:uid="{00000000-0005-0000-0000-0000EE020000}"/>
    <cellStyle name="_3.육교구조계산서_덕성수량(신설)_인화-논현A수량수정_안성공도(하부공)수량_안성기초수량(0214완료)_금광신갈(9.29)_82호선" xfId="752" xr:uid="{00000000-0005-0000-0000-0000EF020000}"/>
    <cellStyle name="_3.육교구조계산서_덕성수량(신설)_인화-논현A수량수정_안성공도(하부공)수량_안성기초수량(0214완료)_금광신갈(9.29)_82호선(최종)" xfId="753" xr:uid="{00000000-0005-0000-0000-0000F0020000}"/>
    <cellStyle name="_3.육교구조계산서_덕성수량(신설)_인화-논현A수량수정_안성공도(하부공)수량_안성기초수량(0214완료)_금광신갈(9.29)_82호선(최종)_23호선" xfId="754" xr:uid="{00000000-0005-0000-0000-0000F1020000}"/>
    <cellStyle name="_3.육교구조계산서_덕성수량(신설)_인화-논현A수량수정_안성공도(하부공)수량_안성기초수량(0214완료)_금광신갈(9.29)_82호선_23호선" xfId="755" xr:uid="{00000000-0005-0000-0000-0000F2020000}"/>
    <cellStyle name="_3.육교구조계산서_덕성수량(신설)_인화-논현A수량수정_안성공도(하부공)수량_안성기초수량(0214완료)_금광신갈(9.29)_98호선" xfId="756" xr:uid="{00000000-0005-0000-0000-0000F3020000}"/>
    <cellStyle name="_3.육교구조계산서_덕성수량(신설)_인화-논현A수량수정_안성공도(하부공)수량_안성기초수량(0214완료)_금광신갈(9.29)_98호선_23호선" xfId="757" xr:uid="{00000000-0005-0000-0000-0000F4020000}"/>
    <cellStyle name="_3.육교구조계산서_덕성수량(신설)_인화-논현A수량수정_안성공도(하부공)수량_안성기초수량(0214완료)_금광신갈(9.29)_영사교외5개교" xfId="758" xr:uid="{00000000-0005-0000-0000-0000F5020000}"/>
    <cellStyle name="_3.육교구조계산서_덕성수량(신설)_인화-논현A수량수정_안성공도(하부공)수량_안성기초수량(0214완료)_금광신갈(9.29)_영사교외5개교_23호선" xfId="759" xr:uid="{00000000-0005-0000-0000-0000F6020000}"/>
    <cellStyle name="_3.육교구조계산서_덕성수량(신설)_인화-논현A수량수정_안성공도(하부공)수량_안성기초수량(0214완료)_영사교외5개교" xfId="760" xr:uid="{00000000-0005-0000-0000-0000F7020000}"/>
    <cellStyle name="_3.육교구조계산서_덕성수량(신설)_인화-논현A수량수정_안성공도(하부공)수량_안성기초수량(0214완료)_영사교외5개교_23호선" xfId="761" xr:uid="{00000000-0005-0000-0000-0000F8020000}"/>
    <cellStyle name="_3.육교구조계산서_덕성수량(신설)_인화-논현A수량수정_안성공도(하부공)수량_영사교외5개교" xfId="762" xr:uid="{00000000-0005-0000-0000-0000F9020000}"/>
    <cellStyle name="_3.육교구조계산서_덕성수량(신설)_인화-논현A수량수정_안성공도(하부공)수량_영사교외5개교_23호선" xfId="763" xr:uid="{00000000-0005-0000-0000-0000FA020000}"/>
    <cellStyle name="_3.육교구조계산서_덕성수량(신설)_인화-논현A수량수정_안성공도-기초수량" xfId="764" xr:uid="{00000000-0005-0000-0000-0000FB020000}"/>
    <cellStyle name="_3.육교구조계산서_덕성수량(신설)_인화-논현A수량수정_안성공도-기초수량_82호선" xfId="765" xr:uid="{00000000-0005-0000-0000-0000FC020000}"/>
    <cellStyle name="_3.육교구조계산서_덕성수량(신설)_인화-논현A수량수정_안성공도-기초수량_82호선(최종)" xfId="766" xr:uid="{00000000-0005-0000-0000-0000FD020000}"/>
    <cellStyle name="_3.육교구조계산서_덕성수량(신설)_인화-논현A수량수정_안성공도-기초수량_82호선(최종)_23호선" xfId="767" xr:uid="{00000000-0005-0000-0000-0000FE020000}"/>
    <cellStyle name="_3.육교구조계산서_덕성수량(신설)_인화-논현A수량수정_안성공도-기초수량_82호선_23호선" xfId="768" xr:uid="{00000000-0005-0000-0000-0000FF020000}"/>
    <cellStyle name="_3.육교구조계산서_덕성수량(신설)_인화-논현A수량수정_안성공도-기초수량_98호선" xfId="769" xr:uid="{00000000-0005-0000-0000-000000030000}"/>
    <cellStyle name="_3.육교구조계산서_덕성수량(신설)_인화-논현A수량수정_안성공도-기초수량_98호선_23호선" xfId="770" xr:uid="{00000000-0005-0000-0000-000001030000}"/>
    <cellStyle name="_3.육교구조계산서_덕성수량(신설)_인화-논현A수량수정_안성공도-기초수량_경림가오지구" xfId="771" xr:uid="{00000000-0005-0000-0000-000002030000}"/>
    <cellStyle name="_3.육교구조계산서_덕성수량(신설)_인화-논현A수량수정_안성공도-기초수량_경림가오지구_82호선" xfId="772" xr:uid="{00000000-0005-0000-0000-000003030000}"/>
    <cellStyle name="_3.육교구조계산서_덕성수량(신설)_인화-논현A수량수정_안성공도-기초수량_경림가오지구_82호선(최종)" xfId="773" xr:uid="{00000000-0005-0000-0000-000004030000}"/>
    <cellStyle name="_3.육교구조계산서_덕성수량(신설)_인화-논현A수량수정_안성공도-기초수량_경림가오지구_82호선(최종)_23호선" xfId="774" xr:uid="{00000000-0005-0000-0000-000005030000}"/>
    <cellStyle name="_3.육교구조계산서_덕성수량(신설)_인화-논현A수량수정_안성공도-기초수량_경림가오지구_82호선_23호선" xfId="775" xr:uid="{00000000-0005-0000-0000-000006030000}"/>
    <cellStyle name="_3.육교구조계산서_덕성수량(신설)_인화-논현A수량수정_안성공도-기초수량_경림가오지구_98호선" xfId="776" xr:uid="{00000000-0005-0000-0000-000007030000}"/>
    <cellStyle name="_3.육교구조계산서_덕성수량(신설)_인화-논현A수량수정_안성공도-기초수량_경림가오지구_98호선_23호선" xfId="777" xr:uid="{00000000-0005-0000-0000-000008030000}"/>
    <cellStyle name="_3.육교구조계산서_덕성수량(신설)_인화-논현A수량수정_안성공도-기초수량_경림가오지구_금광신갈(9.29)" xfId="778" xr:uid="{00000000-0005-0000-0000-000009030000}"/>
    <cellStyle name="_3.육교구조계산서_덕성수량(신설)_인화-논현A수량수정_안성공도-기초수량_경림가오지구_금광신갈(9.29)_82호선" xfId="779" xr:uid="{00000000-0005-0000-0000-00000A030000}"/>
    <cellStyle name="_3.육교구조계산서_덕성수량(신설)_인화-논현A수량수정_안성공도-기초수량_경림가오지구_금광신갈(9.29)_82호선(최종)" xfId="780" xr:uid="{00000000-0005-0000-0000-00000B030000}"/>
    <cellStyle name="_3.육교구조계산서_덕성수량(신설)_인화-논현A수량수정_안성공도-기초수량_경림가오지구_금광신갈(9.29)_82호선(최종)_23호선" xfId="781" xr:uid="{00000000-0005-0000-0000-00000C030000}"/>
    <cellStyle name="_3.육교구조계산서_덕성수량(신설)_인화-논현A수량수정_안성공도-기초수량_경림가오지구_금광신갈(9.29)_82호선_23호선" xfId="782" xr:uid="{00000000-0005-0000-0000-00000D030000}"/>
    <cellStyle name="_3.육교구조계산서_덕성수량(신설)_인화-논현A수량수정_안성공도-기초수량_경림가오지구_금광신갈(9.29)_98호선" xfId="783" xr:uid="{00000000-0005-0000-0000-00000E030000}"/>
    <cellStyle name="_3.육교구조계산서_덕성수량(신설)_인화-논현A수량수정_안성공도-기초수량_경림가오지구_금광신갈(9.29)_98호선_23호선" xfId="784" xr:uid="{00000000-0005-0000-0000-00000F030000}"/>
    <cellStyle name="_3.육교구조계산서_덕성수량(신설)_인화-논현A수량수정_안성공도-기초수량_경림가오지구_금광신갈(9.29)_영사교외5개교" xfId="785" xr:uid="{00000000-0005-0000-0000-000010030000}"/>
    <cellStyle name="_3.육교구조계산서_덕성수량(신설)_인화-논현A수량수정_안성공도-기초수량_경림가오지구_금광신갈(9.29)_영사교외5개교_23호선" xfId="786" xr:uid="{00000000-0005-0000-0000-000011030000}"/>
    <cellStyle name="_3.육교구조계산서_덕성수량(신설)_인화-논현A수량수정_안성공도-기초수량_경림가오지구_영사교외5개교" xfId="787" xr:uid="{00000000-0005-0000-0000-000012030000}"/>
    <cellStyle name="_3.육교구조계산서_덕성수량(신설)_인화-논현A수량수정_안성공도-기초수량_경림가오지구_영사교외5개교_23호선" xfId="788" xr:uid="{00000000-0005-0000-0000-000013030000}"/>
    <cellStyle name="_3.육교구조계산서_덕성수량(신설)_인화-논현A수량수정_안성공도-기초수량_금광신갈(9.29)" xfId="789" xr:uid="{00000000-0005-0000-0000-000014030000}"/>
    <cellStyle name="_3.육교구조계산서_덕성수량(신설)_인화-논현A수량수정_안성공도-기초수량_금광신갈(9.29)_82호선" xfId="790" xr:uid="{00000000-0005-0000-0000-000015030000}"/>
    <cellStyle name="_3.육교구조계산서_덕성수량(신설)_인화-논현A수량수정_안성공도-기초수량_금광신갈(9.29)_82호선(최종)" xfId="791" xr:uid="{00000000-0005-0000-0000-000016030000}"/>
    <cellStyle name="_3.육교구조계산서_덕성수량(신설)_인화-논현A수량수정_안성공도-기초수량_금광신갈(9.29)_82호선(최종)_23호선" xfId="792" xr:uid="{00000000-0005-0000-0000-000017030000}"/>
    <cellStyle name="_3.육교구조계산서_덕성수량(신설)_인화-논현A수량수정_안성공도-기초수량_금광신갈(9.29)_82호선_23호선" xfId="793" xr:uid="{00000000-0005-0000-0000-000018030000}"/>
    <cellStyle name="_3.육교구조계산서_덕성수량(신설)_인화-논현A수량수정_안성공도-기초수량_금광신갈(9.29)_98호선" xfId="794" xr:uid="{00000000-0005-0000-0000-000019030000}"/>
    <cellStyle name="_3.육교구조계산서_덕성수량(신설)_인화-논현A수량수정_안성공도-기초수량_금광신갈(9.29)_98호선_23호선" xfId="795" xr:uid="{00000000-0005-0000-0000-00001A030000}"/>
    <cellStyle name="_3.육교구조계산서_덕성수량(신설)_인화-논현A수량수정_안성공도-기초수량_금광신갈(9.29)_영사교외5개교" xfId="796" xr:uid="{00000000-0005-0000-0000-00001B030000}"/>
    <cellStyle name="_3.육교구조계산서_덕성수량(신설)_인화-논현A수량수정_안성공도-기초수량_금광신갈(9.29)_영사교외5개교_23호선" xfId="797" xr:uid="{00000000-0005-0000-0000-00001C030000}"/>
    <cellStyle name="_3.육교구조계산서_덕성수량(신설)_인화-논현A수량수정_안성공도-기초수량_영사교외5개교" xfId="798" xr:uid="{00000000-0005-0000-0000-00001D030000}"/>
    <cellStyle name="_3.육교구조계산서_덕성수량(신설)_인화-논현A수량수정_안성공도-기초수량_영사교외5개교_23호선" xfId="799" xr:uid="{00000000-0005-0000-0000-00001E030000}"/>
    <cellStyle name="_3.육교구조계산서_덕성수량(신설)_인화-논현A수량수정_영사교외5개교" xfId="800" xr:uid="{00000000-0005-0000-0000-00001F030000}"/>
    <cellStyle name="_3.육교구조계산서_덕성수량(신설)_인화-논현A수량수정_영사교외5개교_23호선" xfId="801" xr:uid="{00000000-0005-0000-0000-000020030000}"/>
    <cellStyle name="_3.육교구조계산서_덕성수량(신설)_인화-논현B수량수정" xfId="802" xr:uid="{00000000-0005-0000-0000-000021030000}"/>
    <cellStyle name="_3.육교구조계산서_덕성수량(신설)_인화-논현B수량수정_82호선" xfId="803" xr:uid="{00000000-0005-0000-0000-000022030000}"/>
    <cellStyle name="_3.육교구조계산서_덕성수량(신설)_인화-논현B수량수정_82호선(최종)" xfId="804" xr:uid="{00000000-0005-0000-0000-000023030000}"/>
    <cellStyle name="_3.육교구조계산서_덕성수량(신설)_인화-논현B수량수정_82호선(최종)_23호선" xfId="805" xr:uid="{00000000-0005-0000-0000-000024030000}"/>
    <cellStyle name="_3.육교구조계산서_덕성수량(신설)_인화-논현B수량수정_82호선_23호선" xfId="806" xr:uid="{00000000-0005-0000-0000-000025030000}"/>
    <cellStyle name="_3.육교구조계산서_덕성수량(신설)_인화-논현B수량수정_98호선" xfId="807" xr:uid="{00000000-0005-0000-0000-000026030000}"/>
    <cellStyle name="_3.육교구조계산서_덕성수량(신설)_인화-논현B수량수정_98호선_23호선" xfId="808" xr:uid="{00000000-0005-0000-0000-000027030000}"/>
    <cellStyle name="_3.육교구조계산서_덕성수량(신설)_인화-논현B수량수정_금광신갈(9.29)" xfId="809" xr:uid="{00000000-0005-0000-0000-000028030000}"/>
    <cellStyle name="_3.육교구조계산서_덕성수량(신설)_인화-논현B수량수정_금광신갈(9.29)_82호선" xfId="810" xr:uid="{00000000-0005-0000-0000-000029030000}"/>
    <cellStyle name="_3.육교구조계산서_덕성수량(신설)_인화-논현B수량수정_금광신갈(9.29)_82호선(최종)" xfId="811" xr:uid="{00000000-0005-0000-0000-00002A030000}"/>
    <cellStyle name="_3.육교구조계산서_덕성수량(신설)_인화-논현B수량수정_금광신갈(9.29)_82호선(최종)_23호선" xfId="812" xr:uid="{00000000-0005-0000-0000-00002B030000}"/>
    <cellStyle name="_3.육교구조계산서_덕성수량(신설)_인화-논현B수량수정_금광신갈(9.29)_82호선_23호선" xfId="813" xr:uid="{00000000-0005-0000-0000-00002C030000}"/>
    <cellStyle name="_3.육교구조계산서_덕성수량(신설)_인화-논현B수량수정_금광신갈(9.29)_98호선" xfId="814" xr:uid="{00000000-0005-0000-0000-00002D030000}"/>
    <cellStyle name="_3.육교구조계산서_덕성수량(신설)_인화-논현B수량수정_금광신갈(9.29)_98호선_23호선" xfId="815" xr:uid="{00000000-0005-0000-0000-00002E030000}"/>
    <cellStyle name="_3.육교구조계산서_덕성수량(신설)_인화-논현B수량수정_금광신갈(9.29)_영사교외5개교" xfId="816" xr:uid="{00000000-0005-0000-0000-00002F030000}"/>
    <cellStyle name="_3.육교구조계산서_덕성수량(신설)_인화-논현B수량수정_금광신갈(9.29)_영사교외5개교_23호선" xfId="817" xr:uid="{00000000-0005-0000-0000-000030030000}"/>
    <cellStyle name="_3.육교구조계산서_덕성수량(신설)_인화-논현B수량수정_여수신기보도수량(신규)" xfId="818" xr:uid="{00000000-0005-0000-0000-000031030000}"/>
    <cellStyle name="_3.육교구조계산서_덕성수량(신설)_인화-논현B수량수정_여수신기보도수량(신규)_82호선" xfId="819" xr:uid="{00000000-0005-0000-0000-000032030000}"/>
    <cellStyle name="_3.육교구조계산서_덕성수량(신설)_인화-논현B수량수정_여수신기보도수량(신규)_82호선(최종)" xfId="820" xr:uid="{00000000-0005-0000-0000-000033030000}"/>
    <cellStyle name="_3.육교구조계산서_덕성수량(신설)_인화-논현B수량수정_여수신기보도수량(신규)_82호선(최종)_23호선" xfId="821" xr:uid="{00000000-0005-0000-0000-000034030000}"/>
    <cellStyle name="_3.육교구조계산서_덕성수량(신설)_인화-논현B수량수정_여수신기보도수량(신규)_82호선_23호선" xfId="822" xr:uid="{00000000-0005-0000-0000-000035030000}"/>
    <cellStyle name="_3.육교구조계산서_덕성수량(신설)_인화-논현B수량수정_여수신기보도수량(신규)_98호선" xfId="823" xr:uid="{00000000-0005-0000-0000-000036030000}"/>
    <cellStyle name="_3.육교구조계산서_덕성수량(신설)_인화-논현B수량수정_여수신기보도수량(신규)_98호선_23호선" xfId="824" xr:uid="{00000000-0005-0000-0000-000037030000}"/>
    <cellStyle name="_3.육교구조계산서_덕성수량(신설)_인화-논현B수량수정_여수신기보도수량(신규)_금광신갈(8.22)" xfId="825" xr:uid="{00000000-0005-0000-0000-000038030000}"/>
    <cellStyle name="_3.육교구조계산서_덕성수량(신설)_인화-논현B수량수정_여수신기보도수량(신규)_금광신갈(8.22)_82호선" xfId="826" xr:uid="{00000000-0005-0000-0000-000039030000}"/>
    <cellStyle name="_3.육교구조계산서_덕성수량(신설)_인화-논현B수량수정_여수신기보도수량(신규)_금광신갈(8.22)_82호선(최종)" xfId="827" xr:uid="{00000000-0005-0000-0000-00003A030000}"/>
    <cellStyle name="_3.육교구조계산서_덕성수량(신설)_인화-논현B수량수정_여수신기보도수량(신규)_금광신갈(8.22)_82호선(최종)_23호선" xfId="828" xr:uid="{00000000-0005-0000-0000-00003B030000}"/>
    <cellStyle name="_3.육교구조계산서_덕성수량(신설)_인화-논현B수량수정_여수신기보도수량(신규)_금광신갈(8.22)_82호선_23호선" xfId="829" xr:uid="{00000000-0005-0000-0000-00003C030000}"/>
    <cellStyle name="_3.육교구조계산서_덕성수량(신설)_인화-논현B수량수정_여수신기보도수량(신규)_금광신갈(8.22)_98호선" xfId="830" xr:uid="{00000000-0005-0000-0000-00003D030000}"/>
    <cellStyle name="_3.육교구조계산서_덕성수량(신설)_인화-논현B수량수정_여수신기보도수량(신규)_금광신갈(8.22)_98호선_23호선" xfId="831" xr:uid="{00000000-0005-0000-0000-00003E030000}"/>
    <cellStyle name="_3.육교구조계산서_덕성수량(신설)_인화-논현B수량수정_여수신기보도수량(신규)_금광신갈(8.22)_금광신갈(9.29)" xfId="832" xr:uid="{00000000-0005-0000-0000-00003F030000}"/>
    <cellStyle name="_3.육교구조계산서_덕성수량(신설)_인화-논현B수량수정_여수신기보도수량(신규)_금광신갈(8.22)_금광신갈(9.29)_82호선" xfId="833" xr:uid="{00000000-0005-0000-0000-000040030000}"/>
    <cellStyle name="_3.육교구조계산서_덕성수량(신설)_인화-논현B수량수정_여수신기보도수량(신규)_금광신갈(8.22)_금광신갈(9.29)_82호선(최종)" xfId="834" xr:uid="{00000000-0005-0000-0000-000041030000}"/>
    <cellStyle name="_3.육교구조계산서_덕성수량(신설)_인화-논현B수량수정_여수신기보도수량(신규)_금광신갈(8.22)_금광신갈(9.29)_82호선(최종)_23호선" xfId="835" xr:uid="{00000000-0005-0000-0000-000042030000}"/>
    <cellStyle name="_3.육교구조계산서_덕성수량(신설)_인화-논현B수량수정_여수신기보도수량(신규)_금광신갈(8.22)_금광신갈(9.29)_82호선_23호선" xfId="836" xr:uid="{00000000-0005-0000-0000-000043030000}"/>
    <cellStyle name="_3.육교구조계산서_덕성수량(신설)_인화-논현B수량수정_여수신기보도수량(신규)_금광신갈(8.22)_금광신갈(9.29)_98호선" xfId="837" xr:uid="{00000000-0005-0000-0000-000044030000}"/>
    <cellStyle name="_3.육교구조계산서_덕성수량(신설)_인화-논현B수량수정_여수신기보도수량(신규)_금광신갈(8.22)_금광신갈(9.29)_98호선_23호선" xfId="838" xr:uid="{00000000-0005-0000-0000-000045030000}"/>
    <cellStyle name="_3.육교구조계산서_덕성수량(신설)_인화-논현B수량수정_여수신기보도수량(신규)_금광신갈(8.22)_금광신갈(9.29)_영사교외5개교" xfId="839" xr:uid="{00000000-0005-0000-0000-000046030000}"/>
    <cellStyle name="_3.육교구조계산서_덕성수량(신설)_인화-논현B수량수정_여수신기보도수량(신규)_금광신갈(8.22)_금광신갈(9.29)_영사교외5개교_23호선" xfId="840" xr:uid="{00000000-0005-0000-0000-000047030000}"/>
    <cellStyle name="_3.육교구조계산서_덕성수량(신설)_인화-논현B수량수정_여수신기보도수량(신규)_금광신갈(8.22)_영사교외5개교" xfId="841" xr:uid="{00000000-0005-0000-0000-000048030000}"/>
    <cellStyle name="_3.육교구조계산서_덕성수량(신설)_인화-논현B수량수정_여수신기보도수량(신규)_금광신갈(8.22)_영사교외5개교_23호선" xfId="842" xr:uid="{00000000-0005-0000-0000-000049030000}"/>
    <cellStyle name="_3.육교구조계산서_덕성수량(신설)_인화-논현B수량수정_여수신기보도수량(신규)_금광신갈수량" xfId="843" xr:uid="{00000000-0005-0000-0000-00004A030000}"/>
    <cellStyle name="_3.육교구조계산서_덕성수량(신설)_인화-논현B수량수정_여수신기보도수량(신규)_금광신갈수량_82호선" xfId="844" xr:uid="{00000000-0005-0000-0000-00004B030000}"/>
    <cellStyle name="_3.육교구조계산서_덕성수량(신설)_인화-논현B수량수정_여수신기보도수량(신규)_금광신갈수량_82호선(최종)" xfId="845" xr:uid="{00000000-0005-0000-0000-00004C030000}"/>
    <cellStyle name="_3.육교구조계산서_덕성수량(신설)_인화-논현B수량수정_여수신기보도수량(신규)_금광신갈수량_82호선(최종)_23호선" xfId="846" xr:uid="{00000000-0005-0000-0000-00004D030000}"/>
    <cellStyle name="_3.육교구조계산서_덕성수량(신설)_인화-논현B수량수정_여수신기보도수량(신규)_금광신갈수량_82호선_23호선" xfId="847" xr:uid="{00000000-0005-0000-0000-00004E030000}"/>
    <cellStyle name="_3.육교구조계산서_덕성수량(신설)_인화-논현B수량수정_여수신기보도수량(신규)_금광신갈수량_98호선" xfId="848" xr:uid="{00000000-0005-0000-0000-00004F030000}"/>
    <cellStyle name="_3.육교구조계산서_덕성수량(신설)_인화-논현B수량수정_여수신기보도수량(신규)_금광신갈수량_98호선_23호선" xfId="849" xr:uid="{00000000-0005-0000-0000-000050030000}"/>
    <cellStyle name="_3.육교구조계산서_덕성수량(신설)_인화-논현B수량수정_여수신기보도수량(신규)_금광신갈수량_금광신갈(9.29)" xfId="850" xr:uid="{00000000-0005-0000-0000-000051030000}"/>
    <cellStyle name="_3.육교구조계산서_덕성수량(신설)_인화-논현B수량수정_여수신기보도수량(신규)_금광신갈수량_금광신갈(9.29)_82호선" xfId="851" xr:uid="{00000000-0005-0000-0000-000052030000}"/>
    <cellStyle name="_3.육교구조계산서_덕성수량(신설)_인화-논현B수량수정_여수신기보도수량(신규)_금광신갈수량_금광신갈(9.29)_82호선(최종)" xfId="852" xr:uid="{00000000-0005-0000-0000-000053030000}"/>
    <cellStyle name="_3.육교구조계산서_덕성수량(신설)_인화-논현B수량수정_여수신기보도수량(신규)_금광신갈수량_금광신갈(9.29)_82호선(최종)_23호선" xfId="853" xr:uid="{00000000-0005-0000-0000-000054030000}"/>
    <cellStyle name="_3.육교구조계산서_덕성수량(신설)_인화-논현B수량수정_여수신기보도수량(신규)_금광신갈수량_금광신갈(9.29)_82호선_23호선" xfId="854" xr:uid="{00000000-0005-0000-0000-000055030000}"/>
    <cellStyle name="_3.육교구조계산서_덕성수량(신설)_인화-논현B수량수정_여수신기보도수량(신규)_금광신갈수량_금광신갈(9.29)_98호선" xfId="855" xr:uid="{00000000-0005-0000-0000-000056030000}"/>
    <cellStyle name="_3.육교구조계산서_덕성수량(신설)_인화-논현B수량수정_여수신기보도수량(신규)_금광신갈수량_금광신갈(9.29)_98호선_23호선" xfId="856" xr:uid="{00000000-0005-0000-0000-000057030000}"/>
    <cellStyle name="_3.육교구조계산서_덕성수량(신설)_인화-논현B수량수정_여수신기보도수량(신규)_금광신갈수량_금광신갈(9.29)_영사교외5개교" xfId="857" xr:uid="{00000000-0005-0000-0000-000058030000}"/>
    <cellStyle name="_3.육교구조계산서_덕성수량(신설)_인화-논현B수량수정_여수신기보도수량(신규)_금광신갈수량_금광신갈(9.29)_영사교외5개교_23호선" xfId="858" xr:uid="{00000000-0005-0000-0000-000059030000}"/>
    <cellStyle name="_3.육교구조계산서_덕성수량(신설)_인화-논현B수량수정_여수신기보도수량(신규)_금광신갈수량_영사교외5개교" xfId="859" xr:uid="{00000000-0005-0000-0000-00005A030000}"/>
    <cellStyle name="_3.육교구조계산서_덕성수량(신설)_인화-논현B수량수정_여수신기보도수량(신규)_금광신갈수량_영사교외5개교_23호선" xfId="860" xr:uid="{00000000-0005-0000-0000-00005B030000}"/>
    <cellStyle name="_3.육교구조계산서_덕성수량(신설)_인화-논현B수량수정_여수신기보도수량(신규)_여수신기수량(후문1)" xfId="861" xr:uid="{00000000-0005-0000-0000-00005C030000}"/>
    <cellStyle name="_3.육교구조계산서_덕성수량(신설)_인화-논현B수량수정_여수신기보도수량(신규)_여수신기수량(후문1)_82호선" xfId="862" xr:uid="{00000000-0005-0000-0000-00005D030000}"/>
    <cellStyle name="_3.육교구조계산서_덕성수량(신설)_인화-논현B수량수정_여수신기보도수량(신규)_여수신기수량(후문1)_82호선(최종)" xfId="863" xr:uid="{00000000-0005-0000-0000-00005E030000}"/>
    <cellStyle name="_3.육교구조계산서_덕성수량(신설)_인화-논현B수량수정_여수신기보도수량(신규)_여수신기수량(후문1)_82호선(최종)_23호선" xfId="864" xr:uid="{00000000-0005-0000-0000-00005F030000}"/>
    <cellStyle name="_3.육교구조계산서_덕성수량(신설)_인화-논현B수량수정_여수신기보도수량(신규)_여수신기수량(후문1)_82호선_23호선" xfId="865" xr:uid="{00000000-0005-0000-0000-000060030000}"/>
    <cellStyle name="_3.육교구조계산서_덕성수량(신설)_인화-논현B수량수정_여수신기보도수량(신규)_여수신기수량(후문1)_98호선" xfId="866" xr:uid="{00000000-0005-0000-0000-000061030000}"/>
    <cellStyle name="_3.육교구조계산서_덕성수량(신설)_인화-논현B수량수정_여수신기보도수량(신규)_여수신기수량(후문1)_98호선_23호선" xfId="867" xr:uid="{00000000-0005-0000-0000-000062030000}"/>
    <cellStyle name="_3.육교구조계산서_덕성수량(신설)_인화-논현B수량수정_여수신기보도수량(신규)_여수신기수량(후문1)_금광신갈(9.29)" xfId="868" xr:uid="{00000000-0005-0000-0000-000063030000}"/>
    <cellStyle name="_3.육교구조계산서_덕성수량(신설)_인화-논현B수량수정_여수신기보도수량(신규)_여수신기수량(후문1)_금광신갈(9.29)_82호선" xfId="869" xr:uid="{00000000-0005-0000-0000-000064030000}"/>
    <cellStyle name="_3.육교구조계산서_덕성수량(신설)_인화-논현B수량수정_여수신기보도수량(신규)_여수신기수량(후문1)_금광신갈(9.29)_82호선(최종)" xfId="870" xr:uid="{00000000-0005-0000-0000-000065030000}"/>
    <cellStyle name="_3.육교구조계산서_덕성수량(신설)_인화-논현B수량수정_여수신기보도수량(신규)_여수신기수량(후문1)_금광신갈(9.29)_82호선(최종)_23호선" xfId="871" xr:uid="{00000000-0005-0000-0000-000066030000}"/>
    <cellStyle name="_3.육교구조계산서_덕성수량(신설)_인화-논현B수량수정_여수신기보도수량(신규)_여수신기수량(후문1)_금광신갈(9.29)_82호선_23호선" xfId="872" xr:uid="{00000000-0005-0000-0000-000067030000}"/>
    <cellStyle name="_3.육교구조계산서_덕성수량(신설)_인화-논현B수량수정_여수신기보도수량(신규)_여수신기수량(후문1)_금광신갈(9.29)_98호선" xfId="873" xr:uid="{00000000-0005-0000-0000-000068030000}"/>
    <cellStyle name="_3.육교구조계산서_덕성수량(신설)_인화-논현B수량수정_여수신기보도수량(신규)_여수신기수량(후문1)_금광신갈(9.29)_98호선_23호선" xfId="874" xr:uid="{00000000-0005-0000-0000-000069030000}"/>
    <cellStyle name="_3.육교구조계산서_덕성수량(신설)_인화-논현B수량수정_여수신기보도수량(신규)_여수신기수량(후문1)_금광신갈(9.29)_영사교외5개교" xfId="875" xr:uid="{00000000-0005-0000-0000-00006A030000}"/>
    <cellStyle name="_3.육교구조계산서_덕성수량(신설)_인화-논현B수량수정_여수신기보도수량(신규)_여수신기수량(후문1)_금광신갈(9.29)_영사교외5개교_23호선" xfId="876" xr:uid="{00000000-0005-0000-0000-00006B030000}"/>
    <cellStyle name="_3.육교구조계산서_덕성수량(신설)_인화-논현B수량수정_여수신기보도수량(신규)_여수신기수량(후문1)_영사교외5개교" xfId="877" xr:uid="{00000000-0005-0000-0000-00006C030000}"/>
    <cellStyle name="_3.육교구조계산서_덕성수량(신설)_인화-논현B수량수정_여수신기보도수량(신규)_여수신기수량(후문1)_영사교외5개교_23호선" xfId="878" xr:uid="{00000000-0005-0000-0000-00006D030000}"/>
    <cellStyle name="_3.육교구조계산서_덕성수량(신설)_인화-논현B수량수정_여수신기보도수량(신규)_영사교외5개교" xfId="879" xr:uid="{00000000-0005-0000-0000-00006E030000}"/>
    <cellStyle name="_3.육교구조계산서_덕성수량(신설)_인화-논현B수량수정_여수신기보도수량(신규)_영사교외5개교_23호선" xfId="880" xr:uid="{00000000-0005-0000-0000-00006F030000}"/>
    <cellStyle name="_3.육교구조계산서_덕성수량(신설)_인화-논현B수량수정_여수신기수량" xfId="881" xr:uid="{00000000-0005-0000-0000-000070030000}"/>
    <cellStyle name="_3.육교구조계산서_덕성수량(신설)_인화-논현B수량수정_여수신기수량(후문2)" xfId="882" xr:uid="{00000000-0005-0000-0000-000071030000}"/>
    <cellStyle name="_3.육교구조계산서_덕성수량(신설)_인화-논현B수량수정_여수신기수량(후문2)_82호선" xfId="883" xr:uid="{00000000-0005-0000-0000-000072030000}"/>
    <cellStyle name="_3.육교구조계산서_덕성수량(신설)_인화-논현B수량수정_여수신기수량(후문2)_82호선(최종)" xfId="884" xr:uid="{00000000-0005-0000-0000-000073030000}"/>
    <cellStyle name="_3.육교구조계산서_덕성수량(신설)_인화-논현B수량수정_여수신기수량(후문2)_82호선(최종)_23호선" xfId="885" xr:uid="{00000000-0005-0000-0000-000074030000}"/>
    <cellStyle name="_3.육교구조계산서_덕성수량(신설)_인화-논현B수량수정_여수신기수량(후문2)_82호선_23호선" xfId="886" xr:uid="{00000000-0005-0000-0000-000075030000}"/>
    <cellStyle name="_3.육교구조계산서_덕성수량(신설)_인화-논현B수량수정_여수신기수량(후문2)_98호선" xfId="887" xr:uid="{00000000-0005-0000-0000-000076030000}"/>
    <cellStyle name="_3.육교구조계산서_덕성수량(신설)_인화-논현B수량수정_여수신기수량(후문2)_98호선_23호선" xfId="888" xr:uid="{00000000-0005-0000-0000-000077030000}"/>
    <cellStyle name="_3.육교구조계산서_덕성수량(신설)_인화-논현B수량수정_여수신기수량(후문2)_금광신갈(8.22)" xfId="889" xr:uid="{00000000-0005-0000-0000-000078030000}"/>
    <cellStyle name="_3.육교구조계산서_덕성수량(신설)_인화-논현B수량수정_여수신기수량(후문2)_금광신갈(8.22)_82호선" xfId="890" xr:uid="{00000000-0005-0000-0000-000079030000}"/>
    <cellStyle name="_3.육교구조계산서_덕성수량(신설)_인화-논현B수량수정_여수신기수량(후문2)_금광신갈(8.22)_82호선(최종)" xfId="891" xr:uid="{00000000-0005-0000-0000-00007A030000}"/>
    <cellStyle name="_3.육교구조계산서_덕성수량(신설)_인화-논현B수량수정_여수신기수량(후문2)_금광신갈(8.22)_82호선(최종)_23호선" xfId="892" xr:uid="{00000000-0005-0000-0000-00007B030000}"/>
    <cellStyle name="_3.육교구조계산서_덕성수량(신설)_인화-논현B수량수정_여수신기수량(후문2)_금광신갈(8.22)_82호선_23호선" xfId="893" xr:uid="{00000000-0005-0000-0000-00007C030000}"/>
    <cellStyle name="_3.육교구조계산서_덕성수량(신설)_인화-논현B수량수정_여수신기수량(후문2)_금광신갈(8.22)_98호선" xfId="894" xr:uid="{00000000-0005-0000-0000-00007D030000}"/>
    <cellStyle name="_3.육교구조계산서_덕성수량(신설)_인화-논현B수량수정_여수신기수량(후문2)_금광신갈(8.22)_98호선_23호선" xfId="895" xr:uid="{00000000-0005-0000-0000-00007E030000}"/>
    <cellStyle name="_3.육교구조계산서_덕성수량(신설)_인화-논현B수량수정_여수신기수량(후문2)_금광신갈(8.22)_금광신갈(9.29)" xfId="896" xr:uid="{00000000-0005-0000-0000-00007F030000}"/>
    <cellStyle name="_3.육교구조계산서_덕성수량(신설)_인화-논현B수량수정_여수신기수량(후문2)_금광신갈(8.22)_금광신갈(9.29)_82호선" xfId="897" xr:uid="{00000000-0005-0000-0000-000080030000}"/>
    <cellStyle name="_3.육교구조계산서_덕성수량(신설)_인화-논현B수량수정_여수신기수량(후문2)_금광신갈(8.22)_금광신갈(9.29)_82호선(최종)" xfId="898" xr:uid="{00000000-0005-0000-0000-000081030000}"/>
    <cellStyle name="_3.육교구조계산서_덕성수량(신설)_인화-논현B수량수정_여수신기수량(후문2)_금광신갈(8.22)_금광신갈(9.29)_82호선(최종)_23호선" xfId="899" xr:uid="{00000000-0005-0000-0000-000082030000}"/>
    <cellStyle name="_3.육교구조계산서_덕성수량(신설)_인화-논현B수량수정_여수신기수량(후문2)_금광신갈(8.22)_금광신갈(9.29)_82호선_23호선" xfId="900" xr:uid="{00000000-0005-0000-0000-000083030000}"/>
    <cellStyle name="_3.육교구조계산서_덕성수량(신설)_인화-논현B수량수정_여수신기수량(후문2)_금광신갈(8.22)_금광신갈(9.29)_98호선" xfId="901" xr:uid="{00000000-0005-0000-0000-000084030000}"/>
    <cellStyle name="_3.육교구조계산서_덕성수량(신설)_인화-논현B수량수정_여수신기수량(후문2)_금광신갈(8.22)_금광신갈(9.29)_98호선_23호선" xfId="902" xr:uid="{00000000-0005-0000-0000-000085030000}"/>
    <cellStyle name="_3.육교구조계산서_덕성수량(신설)_인화-논현B수량수정_여수신기수량(후문2)_금광신갈(8.22)_금광신갈(9.29)_영사교외5개교" xfId="903" xr:uid="{00000000-0005-0000-0000-000086030000}"/>
    <cellStyle name="_3.육교구조계산서_덕성수량(신설)_인화-논현B수량수정_여수신기수량(후문2)_금광신갈(8.22)_금광신갈(9.29)_영사교외5개교_23호선" xfId="904" xr:uid="{00000000-0005-0000-0000-000087030000}"/>
    <cellStyle name="_3.육교구조계산서_덕성수량(신설)_인화-논현B수량수정_여수신기수량(후문2)_금광신갈(8.22)_영사교외5개교" xfId="905" xr:uid="{00000000-0005-0000-0000-000088030000}"/>
    <cellStyle name="_3.육교구조계산서_덕성수량(신설)_인화-논현B수량수정_여수신기수량(후문2)_금광신갈(8.22)_영사교외5개교_23호선" xfId="906" xr:uid="{00000000-0005-0000-0000-000089030000}"/>
    <cellStyle name="_3.육교구조계산서_덕성수량(신설)_인화-논현B수량수정_여수신기수량(후문2)_금광신갈수량" xfId="907" xr:uid="{00000000-0005-0000-0000-00008A030000}"/>
    <cellStyle name="_3.육교구조계산서_덕성수량(신설)_인화-논현B수량수정_여수신기수량(후문2)_금광신갈수량_82호선" xfId="908" xr:uid="{00000000-0005-0000-0000-00008B030000}"/>
    <cellStyle name="_3.육교구조계산서_덕성수량(신설)_인화-논현B수량수정_여수신기수량(후문2)_금광신갈수량_82호선(최종)" xfId="909" xr:uid="{00000000-0005-0000-0000-00008C030000}"/>
    <cellStyle name="_3.육교구조계산서_덕성수량(신설)_인화-논현B수량수정_여수신기수량(후문2)_금광신갈수량_82호선(최종)_23호선" xfId="910" xr:uid="{00000000-0005-0000-0000-00008D030000}"/>
    <cellStyle name="_3.육교구조계산서_덕성수량(신설)_인화-논현B수량수정_여수신기수량(후문2)_금광신갈수량_82호선_23호선" xfId="911" xr:uid="{00000000-0005-0000-0000-00008E030000}"/>
    <cellStyle name="_3.육교구조계산서_덕성수량(신설)_인화-논현B수량수정_여수신기수량(후문2)_금광신갈수량_98호선" xfId="912" xr:uid="{00000000-0005-0000-0000-00008F030000}"/>
    <cellStyle name="_3.육교구조계산서_덕성수량(신설)_인화-논현B수량수정_여수신기수량(후문2)_금광신갈수량_98호선_23호선" xfId="913" xr:uid="{00000000-0005-0000-0000-000090030000}"/>
    <cellStyle name="_3.육교구조계산서_덕성수량(신설)_인화-논현B수량수정_여수신기수량(후문2)_금광신갈수량_금광신갈(9.29)" xfId="914" xr:uid="{00000000-0005-0000-0000-000091030000}"/>
    <cellStyle name="_3.육교구조계산서_덕성수량(신설)_인화-논현B수량수정_여수신기수량(후문2)_금광신갈수량_금광신갈(9.29)_82호선" xfId="915" xr:uid="{00000000-0005-0000-0000-000092030000}"/>
    <cellStyle name="_3.육교구조계산서_덕성수량(신설)_인화-논현B수량수정_여수신기수량(후문2)_금광신갈수량_금광신갈(9.29)_82호선(최종)" xfId="916" xr:uid="{00000000-0005-0000-0000-000093030000}"/>
    <cellStyle name="_3.육교구조계산서_덕성수량(신설)_인화-논현B수량수정_여수신기수량(후문2)_금광신갈수량_금광신갈(9.29)_82호선(최종)_23호선" xfId="917" xr:uid="{00000000-0005-0000-0000-000094030000}"/>
    <cellStyle name="_3.육교구조계산서_덕성수량(신설)_인화-논현B수량수정_여수신기수량(후문2)_금광신갈수량_금광신갈(9.29)_82호선_23호선" xfId="918" xr:uid="{00000000-0005-0000-0000-000095030000}"/>
    <cellStyle name="_3.육교구조계산서_덕성수량(신설)_인화-논현B수량수정_여수신기수량(후문2)_금광신갈수량_금광신갈(9.29)_98호선" xfId="919" xr:uid="{00000000-0005-0000-0000-000096030000}"/>
    <cellStyle name="_3.육교구조계산서_덕성수량(신설)_인화-논현B수량수정_여수신기수량(후문2)_금광신갈수량_금광신갈(9.29)_98호선_23호선" xfId="920" xr:uid="{00000000-0005-0000-0000-000097030000}"/>
    <cellStyle name="_3.육교구조계산서_덕성수량(신설)_인화-논현B수량수정_여수신기수량(후문2)_금광신갈수량_금광신갈(9.29)_영사교외5개교" xfId="921" xr:uid="{00000000-0005-0000-0000-000098030000}"/>
    <cellStyle name="_3.육교구조계산서_덕성수량(신설)_인화-논현B수량수정_여수신기수량(후문2)_금광신갈수량_금광신갈(9.29)_영사교외5개교_23호선" xfId="922" xr:uid="{00000000-0005-0000-0000-000099030000}"/>
    <cellStyle name="_3.육교구조계산서_덕성수량(신설)_인화-논현B수량수정_여수신기수량(후문2)_금광신갈수량_영사교외5개교" xfId="923" xr:uid="{00000000-0005-0000-0000-00009A030000}"/>
    <cellStyle name="_3.육교구조계산서_덕성수량(신설)_인화-논현B수량수정_여수신기수량(후문2)_금광신갈수량_영사교외5개교_23호선" xfId="924" xr:uid="{00000000-0005-0000-0000-00009B030000}"/>
    <cellStyle name="_3.육교구조계산서_덕성수량(신설)_인화-논현B수량수정_여수신기수량(후문2)_영사교외5개교" xfId="925" xr:uid="{00000000-0005-0000-0000-00009C030000}"/>
    <cellStyle name="_3.육교구조계산서_덕성수량(신설)_인화-논현B수량수정_여수신기수량(후문2)_영사교외5개교_23호선" xfId="926" xr:uid="{00000000-0005-0000-0000-00009D030000}"/>
    <cellStyle name="_3.육교구조계산서_덕성수량(신설)_인화-논현B수량수정_여수신기수량_82호선" xfId="927" xr:uid="{00000000-0005-0000-0000-00009E030000}"/>
    <cellStyle name="_3.육교구조계산서_덕성수량(신설)_인화-논현B수량수정_여수신기수량_82호선(최종)" xfId="928" xr:uid="{00000000-0005-0000-0000-00009F030000}"/>
    <cellStyle name="_3.육교구조계산서_덕성수량(신설)_인화-논현B수량수정_여수신기수량_82호선(최종)_23호선" xfId="929" xr:uid="{00000000-0005-0000-0000-0000A0030000}"/>
    <cellStyle name="_3.육교구조계산서_덕성수량(신설)_인화-논현B수량수정_여수신기수량_82호선_23호선" xfId="930" xr:uid="{00000000-0005-0000-0000-0000A1030000}"/>
    <cellStyle name="_3.육교구조계산서_덕성수량(신설)_인화-논현B수량수정_여수신기수량_98호선" xfId="931" xr:uid="{00000000-0005-0000-0000-0000A2030000}"/>
    <cellStyle name="_3.육교구조계산서_덕성수량(신설)_인화-논현B수량수정_여수신기수량_98호선_23호선" xfId="932" xr:uid="{00000000-0005-0000-0000-0000A3030000}"/>
    <cellStyle name="_3.육교구조계산서_덕성수량(신설)_인화-논현B수량수정_여수신기수량_금광신갈(8.22)" xfId="933" xr:uid="{00000000-0005-0000-0000-0000A4030000}"/>
    <cellStyle name="_3.육교구조계산서_덕성수량(신설)_인화-논현B수량수정_여수신기수량_금광신갈(8.22)_82호선" xfId="934" xr:uid="{00000000-0005-0000-0000-0000A5030000}"/>
    <cellStyle name="_3.육교구조계산서_덕성수량(신설)_인화-논현B수량수정_여수신기수량_금광신갈(8.22)_82호선(최종)" xfId="935" xr:uid="{00000000-0005-0000-0000-0000A6030000}"/>
    <cellStyle name="_3.육교구조계산서_덕성수량(신설)_인화-논현B수량수정_여수신기수량_금광신갈(8.22)_82호선(최종)_23호선" xfId="936" xr:uid="{00000000-0005-0000-0000-0000A7030000}"/>
    <cellStyle name="_3.육교구조계산서_덕성수량(신설)_인화-논현B수량수정_여수신기수량_금광신갈(8.22)_82호선_23호선" xfId="937" xr:uid="{00000000-0005-0000-0000-0000A8030000}"/>
    <cellStyle name="_3.육교구조계산서_덕성수량(신설)_인화-논현B수량수정_여수신기수량_금광신갈(8.22)_98호선" xfId="938" xr:uid="{00000000-0005-0000-0000-0000A9030000}"/>
    <cellStyle name="_3.육교구조계산서_덕성수량(신설)_인화-논현B수량수정_여수신기수량_금광신갈(8.22)_98호선_23호선" xfId="939" xr:uid="{00000000-0005-0000-0000-0000AA030000}"/>
    <cellStyle name="_3.육교구조계산서_덕성수량(신설)_인화-논현B수량수정_여수신기수량_금광신갈(8.22)_금광신갈(9.29)" xfId="940" xr:uid="{00000000-0005-0000-0000-0000AB030000}"/>
    <cellStyle name="_3.육교구조계산서_덕성수량(신설)_인화-논현B수량수정_여수신기수량_금광신갈(8.22)_금광신갈(9.29)_82호선" xfId="941" xr:uid="{00000000-0005-0000-0000-0000AC030000}"/>
    <cellStyle name="_3.육교구조계산서_덕성수량(신설)_인화-논현B수량수정_여수신기수량_금광신갈(8.22)_금광신갈(9.29)_82호선(최종)" xfId="942" xr:uid="{00000000-0005-0000-0000-0000AD030000}"/>
    <cellStyle name="_3.육교구조계산서_덕성수량(신설)_인화-논현B수량수정_여수신기수량_금광신갈(8.22)_금광신갈(9.29)_82호선(최종)_23호선" xfId="943" xr:uid="{00000000-0005-0000-0000-0000AE030000}"/>
    <cellStyle name="_3.육교구조계산서_덕성수량(신설)_인화-논현B수량수정_여수신기수량_금광신갈(8.22)_금광신갈(9.29)_82호선_23호선" xfId="944" xr:uid="{00000000-0005-0000-0000-0000AF030000}"/>
    <cellStyle name="_3.육교구조계산서_덕성수량(신설)_인화-논현B수량수정_여수신기수량_금광신갈(8.22)_금광신갈(9.29)_98호선" xfId="945" xr:uid="{00000000-0005-0000-0000-0000B0030000}"/>
    <cellStyle name="_3.육교구조계산서_덕성수량(신설)_인화-논현B수량수정_여수신기수량_금광신갈(8.22)_금광신갈(9.29)_98호선_23호선" xfId="946" xr:uid="{00000000-0005-0000-0000-0000B1030000}"/>
    <cellStyle name="_3.육교구조계산서_덕성수량(신설)_인화-논현B수량수정_여수신기수량_금광신갈(8.22)_금광신갈(9.29)_영사교외5개교" xfId="947" xr:uid="{00000000-0005-0000-0000-0000B2030000}"/>
    <cellStyle name="_3.육교구조계산서_덕성수량(신설)_인화-논현B수량수정_여수신기수량_금광신갈(8.22)_금광신갈(9.29)_영사교외5개교_23호선" xfId="948" xr:uid="{00000000-0005-0000-0000-0000B3030000}"/>
    <cellStyle name="_3.육교구조계산서_덕성수량(신설)_인화-논현B수량수정_여수신기수량_금광신갈(8.22)_영사교외5개교" xfId="949" xr:uid="{00000000-0005-0000-0000-0000B4030000}"/>
    <cellStyle name="_3.육교구조계산서_덕성수량(신설)_인화-논현B수량수정_여수신기수량_금광신갈(8.22)_영사교외5개교_23호선" xfId="950" xr:uid="{00000000-0005-0000-0000-0000B5030000}"/>
    <cellStyle name="_3.육교구조계산서_덕성수량(신설)_인화-논현B수량수정_여수신기수량_금광신갈수량" xfId="951" xr:uid="{00000000-0005-0000-0000-0000B6030000}"/>
    <cellStyle name="_3.육교구조계산서_덕성수량(신설)_인화-논현B수량수정_여수신기수량_금광신갈수량_82호선" xfId="952" xr:uid="{00000000-0005-0000-0000-0000B7030000}"/>
    <cellStyle name="_3.육교구조계산서_덕성수량(신설)_인화-논현B수량수정_여수신기수량_금광신갈수량_82호선(최종)" xfId="953" xr:uid="{00000000-0005-0000-0000-0000B8030000}"/>
    <cellStyle name="_3.육교구조계산서_덕성수량(신설)_인화-논현B수량수정_여수신기수량_금광신갈수량_82호선(최종)_23호선" xfId="954" xr:uid="{00000000-0005-0000-0000-0000B9030000}"/>
    <cellStyle name="_3.육교구조계산서_덕성수량(신설)_인화-논현B수량수정_여수신기수량_금광신갈수량_82호선_23호선" xfId="955" xr:uid="{00000000-0005-0000-0000-0000BA030000}"/>
    <cellStyle name="_3.육교구조계산서_덕성수량(신설)_인화-논현B수량수정_여수신기수량_금광신갈수량_98호선" xfId="956" xr:uid="{00000000-0005-0000-0000-0000BB030000}"/>
    <cellStyle name="_3.육교구조계산서_덕성수량(신설)_인화-논현B수량수정_여수신기수량_금광신갈수량_98호선_23호선" xfId="957" xr:uid="{00000000-0005-0000-0000-0000BC030000}"/>
    <cellStyle name="_3.육교구조계산서_덕성수량(신설)_인화-논현B수량수정_여수신기수량_금광신갈수량_금광신갈(9.29)" xfId="958" xr:uid="{00000000-0005-0000-0000-0000BD030000}"/>
    <cellStyle name="_3.육교구조계산서_덕성수량(신설)_인화-논현B수량수정_여수신기수량_금광신갈수량_금광신갈(9.29)_82호선" xfId="959" xr:uid="{00000000-0005-0000-0000-0000BE030000}"/>
    <cellStyle name="_3.육교구조계산서_덕성수량(신설)_인화-논현B수량수정_여수신기수량_금광신갈수량_금광신갈(9.29)_82호선(최종)" xfId="960" xr:uid="{00000000-0005-0000-0000-0000BF030000}"/>
    <cellStyle name="_3.육교구조계산서_덕성수량(신설)_인화-논현B수량수정_여수신기수량_금광신갈수량_금광신갈(9.29)_82호선(최종)_23호선" xfId="961" xr:uid="{00000000-0005-0000-0000-0000C0030000}"/>
    <cellStyle name="_3.육교구조계산서_덕성수량(신설)_인화-논현B수량수정_여수신기수량_금광신갈수량_금광신갈(9.29)_82호선_23호선" xfId="962" xr:uid="{00000000-0005-0000-0000-0000C1030000}"/>
    <cellStyle name="_3.육교구조계산서_덕성수량(신설)_인화-논현B수량수정_여수신기수량_금광신갈수량_금광신갈(9.29)_98호선" xfId="963" xr:uid="{00000000-0005-0000-0000-0000C2030000}"/>
    <cellStyle name="_3.육교구조계산서_덕성수량(신설)_인화-논현B수량수정_여수신기수량_금광신갈수량_금광신갈(9.29)_98호선_23호선" xfId="964" xr:uid="{00000000-0005-0000-0000-0000C3030000}"/>
    <cellStyle name="_3.육교구조계산서_덕성수량(신설)_인화-논현B수량수정_여수신기수량_금광신갈수량_금광신갈(9.29)_영사교외5개교" xfId="965" xr:uid="{00000000-0005-0000-0000-0000C4030000}"/>
    <cellStyle name="_3.육교구조계산서_덕성수량(신설)_인화-논현B수량수정_여수신기수량_금광신갈수량_금광신갈(9.29)_영사교외5개교_23호선" xfId="966" xr:uid="{00000000-0005-0000-0000-0000C5030000}"/>
    <cellStyle name="_3.육교구조계산서_덕성수량(신설)_인화-논현B수량수정_여수신기수량_금광신갈수량_영사교외5개교" xfId="967" xr:uid="{00000000-0005-0000-0000-0000C6030000}"/>
    <cellStyle name="_3.육교구조계산서_덕성수량(신설)_인화-논현B수량수정_여수신기수량_금광신갈수량_영사교외5개교_23호선" xfId="968" xr:uid="{00000000-0005-0000-0000-0000C7030000}"/>
    <cellStyle name="_3.육교구조계산서_덕성수량(신설)_인화-논현B수량수정_여수신기수량_여수신기수량(후문1)" xfId="969" xr:uid="{00000000-0005-0000-0000-0000C8030000}"/>
    <cellStyle name="_3.육교구조계산서_덕성수량(신설)_인화-논현B수량수정_여수신기수량_여수신기수량(후문1)_82호선" xfId="970" xr:uid="{00000000-0005-0000-0000-0000C9030000}"/>
    <cellStyle name="_3.육교구조계산서_덕성수량(신설)_인화-논현B수량수정_여수신기수량_여수신기수량(후문1)_82호선(최종)" xfId="971" xr:uid="{00000000-0005-0000-0000-0000CA030000}"/>
    <cellStyle name="_3.육교구조계산서_덕성수량(신설)_인화-논현B수량수정_여수신기수량_여수신기수량(후문1)_82호선(최종)_23호선" xfId="972" xr:uid="{00000000-0005-0000-0000-0000CB030000}"/>
    <cellStyle name="_3.육교구조계산서_덕성수량(신설)_인화-논현B수량수정_여수신기수량_여수신기수량(후문1)_82호선_23호선" xfId="973" xr:uid="{00000000-0005-0000-0000-0000CC030000}"/>
    <cellStyle name="_3.육교구조계산서_덕성수량(신설)_인화-논현B수량수정_여수신기수량_여수신기수량(후문1)_98호선" xfId="974" xr:uid="{00000000-0005-0000-0000-0000CD030000}"/>
    <cellStyle name="_3.육교구조계산서_덕성수량(신설)_인화-논현B수량수정_여수신기수량_여수신기수량(후문1)_98호선_23호선" xfId="975" xr:uid="{00000000-0005-0000-0000-0000CE030000}"/>
    <cellStyle name="_3.육교구조계산서_덕성수량(신설)_인화-논현B수량수정_여수신기수량_여수신기수량(후문1)_금광신갈(9.29)" xfId="976" xr:uid="{00000000-0005-0000-0000-0000CF030000}"/>
    <cellStyle name="_3.육교구조계산서_덕성수량(신설)_인화-논현B수량수정_여수신기수량_여수신기수량(후문1)_금광신갈(9.29)_82호선" xfId="977" xr:uid="{00000000-0005-0000-0000-0000D0030000}"/>
    <cellStyle name="_3.육교구조계산서_덕성수량(신설)_인화-논현B수량수정_여수신기수량_여수신기수량(후문1)_금광신갈(9.29)_82호선(최종)" xfId="978" xr:uid="{00000000-0005-0000-0000-0000D1030000}"/>
    <cellStyle name="_3.육교구조계산서_덕성수량(신설)_인화-논현B수량수정_여수신기수량_여수신기수량(후문1)_금광신갈(9.29)_82호선(최종)_23호선" xfId="979" xr:uid="{00000000-0005-0000-0000-0000D2030000}"/>
    <cellStyle name="_3.육교구조계산서_덕성수량(신설)_인화-논현B수량수정_여수신기수량_여수신기수량(후문1)_금광신갈(9.29)_82호선_23호선" xfId="980" xr:uid="{00000000-0005-0000-0000-0000D3030000}"/>
    <cellStyle name="_3.육교구조계산서_덕성수량(신설)_인화-논현B수량수정_여수신기수량_여수신기수량(후문1)_금광신갈(9.29)_98호선" xfId="981" xr:uid="{00000000-0005-0000-0000-0000D4030000}"/>
    <cellStyle name="_3.육교구조계산서_덕성수량(신설)_인화-논현B수량수정_여수신기수량_여수신기수량(후문1)_금광신갈(9.29)_98호선_23호선" xfId="982" xr:uid="{00000000-0005-0000-0000-0000D5030000}"/>
    <cellStyle name="_3.육교구조계산서_덕성수량(신설)_인화-논현B수량수정_여수신기수량_여수신기수량(후문1)_금광신갈(9.29)_영사교외5개교" xfId="983" xr:uid="{00000000-0005-0000-0000-0000D6030000}"/>
    <cellStyle name="_3.육교구조계산서_덕성수량(신설)_인화-논현B수량수정_여수신기수량_여수신기수량(후문1)_금광신갈(9.29)_영사교외5개교_23호선" xfId="984" xr:uid="{00000000-0005-0000-0000-0000D7030000}"/>
    <cellStyle name="_3.육교구조계산서_덕성수량(신설)_인화-논현B수량수정_여수신기수량_여수신기수량(후문1)_영사교외5개교" xfId="985" xr:uid="{00000000-0005-0000-0000-0000D8030000}"/>
    <cellStyle name="_3.육교구조계산서_덕성수량(신설)_인화-논현B수량수정_여수신기수량_여수신기수량(후문1)_영사교외5개교_23호선" xfId="986" xr:uid="{00000000-0005-0000-0000-0000D9030000}"/>
    <cellStyle name="_3.육교구조계산서_덕성수량(신설)_인화-논현B수량수정_여수신기수량_영사교외5개교" xfId="987" xr:uid="{00000000-0005-0000-0000-0000DA030000}"/>
    <cellStyle name="_3.육교구조계산서_덕성수량(신설)_인화-논현B수량수정_여수신기수량_영사교외5개교_23호선" xfId="988" xr:uid="{00000000-0005-0000-0000-0000DB030000}"/>
    <cellStyle name="_3.육교구조계산서_덕성수량(신설)_인화-논현B수량수정_영사교외5개교" xfId="989" xr:uid="{00000000-0005-0000-0000-0000DC030000}"/>
    <cellStyle name="_3.육교구조계산서_덕성수량(신설)_인화-논현B수량수정_영사교외5개교_23호선" xfId="990" xr:uid="{00000000-0005-0000-0000-0000DD030000}"/>
    <cellStyle name="_3.육교구조계산서_덕성수량(신설)_인화-논현B수량수정_인화-논현B수량수정" xfId="991" xr:uid="{00000000-0005-0000-0000-0000DE030000}"/>
    <cellStyle name="_3.육교구조계산서_덕성수량(신설)_인화-논현B수량수정_인화-논현B수량수정_82호선" xfId="992" xr:uid="{00000000-0005-0000-0000-0000DF030000}"/>
    <cellStyle name="_3.육교구조계산서_덕성수량(신설)_인화-논현B수량수정_인화-논현B수량수정_82호선(최종)" xfId="993" xr:uid="{00000000-0005-0000-0000-0000E0030000}"/>
    <cellStyle name="_3.육교구조계산서_덕성수량(신설)_인화-논현B수량수정_인화-논현B수량수정_82호선(최종)_23호선" xfId="994" xr:uid="{00000000-0005-0000-0000-0000E1030000}"/>
    <cellStyle name="_3.육교구조계산서_덕성수량(신설)_인화-논현B수량수정_인화-논현B수량수정_82호선_23호선" xfId="995" xr:uid="{00000000-0005-0000-0000-0000E2030000}"/>
    <cellStyle name="_3.육교구조계산서_덕성수량(신설)_인화-논현B수량수정_인화-논현B수량수정_98호선" xfId="996" xr:uid="{00000000-0005-0000-0000-0000E3030000}"/>
    <cellStyle name="_3.육교구조계산서_덕성수량(신설)_인화-논현B수량수정_인화-논현B수량수정_98호선_23호선" xfId="997" xr:uid="{00000000-0005-0000-0000-0000E4030000}"/>
    <cellStyle name="_3.육교구조계산서_덕성수량(신설)_인화-논현B수량수정_인화-논현B수량수정_금광신갈(8.22)" xfId="998" xr:uid="{00000000-0005-0000-0000-0000E5030000}"/>
    <cellStyle name="_3.육교구조계산서_덕성수량(신설)_인화-논현B수량수정_인화-논현B수량수정_금광신갈(8.22)_82호선" xfId="999" xr:uid="{00000000-0005-0000-0000-0000E6030000}"/>
    <cellStyle name="_3.육교구조계산서_덕성수량(신설)_인화-논현B수량수정_인화-논현B수량수정_금광신갈(8.22)_82호선(최종)" xfId="1000" xr:uid="{00000000-0005-0000-0000-0000E7030000}"/>
    <cellStyle name="_3.육교구조계산서_덕성수량(신설)_인화-논현B수량수정_인화-논현B수량수정_금광신갈(8.22)_82호선(최종)_23호선" xfId="1001" xr:uid="{00000000-0005-0000-0000-0000E8030000}"/>
    <cellStyle name="_3.육교구조계산서_덕성수량(신설)_인화-논현B수량수정_인화-논현B수량수정_금광신갈(8.22)_82호선_23호선" xfId="1002" xr:uid="{00000000-0005-0000-0000-0000E9030000}"/>
    <cellStyle name="_3.육교구조계산서_덕성수량(신설)_인화-논현B수량수정_인화-논현B수량수정_금광신갈(8.22)_98호선" xfId="1003" xr:uid="{00000000-0005-0000-0000-0000EA030000}"/>
    <cellStyle name="_3.육교구조계산서_덕성수량(신설)_인화-논현B수량수정_인화-논현B수량수정_금광신갈(8.22)_98호선_23호선" xfId="1004" xr:uid="{00000000-0005-0000-0000-0000EB030000}"/>
    <cellStyle name="_3.육교구조계산서_덕성수량(신설)_인화-논현B수량수정_인화-논현B수량수정_금광신갈(8.22)_금광신갈(9.29)" xfId="1005" xr:uid="{00000000-0005-0000-0000-0000EC030000}"/>
    <cellStyle name="_3.육교구조계산서_덕성수량(신설)_인화-논현B수량수정_인화-논현B수량수정_금광신갈(8.22)_금광신갈(9.29)_82호선" xfId="1006" xr:uid="{00000000-0005-0000-0000-0000ED030000}"/>
    <cellStyle name="_3.육교구조계산서_덕성수량(신설)_인화-논현B수량수정_인화-논현B수량수정_금광신갈(8.22)_금광신갈(9.29)_82호선(최종)" xfId="1007" xr:uid="{00000000-0005-0000-0000-0000EE030000}"/>
    <cellStyle name="_3.육교구조계산서_덕성수량(신설)_인화-논현B수량수정_인화-논현B수량수정_금광신갈(8.22)_금광신갈(9.29)_82호선(최종)_23호선" xfId="1008" xr:uid="{00000000-0005-0000-0000-0000EF030000}"/>
    <cellStyle name="_3.육교구조계산서_덕성수량(신설)_인화-논현B수량수정_인화-논현B수량수정_금광신갈(8.22)_금광신갈(9.29)_82호선_23호선" xfId="1009" xr:uid="{00000000-0005-0000-0000-0000F0030000}"/>
    <cellStyle name="_3.육교구조계산서_덕성수량(신설)_인화-논현B수량수정_인화-논현B수량수정_금광신갈(8.22)_금광신갈(9.29)_98호선" xfId="1010" xr:uid="{00000000-0005-0000-0000-0000F1030000}"/>
    <cellStyle name="_3.육교구조계산서_덕성수량(신설)_인화-논현B수량수정_인화-논현B수량수정_금광신갈(8.22)_금광신갈(9.29)_98호선_23호선" xfId="1011" xr:uid="{00000000-0005-0000-0000-0000F2030000}"/>
    <cellStyle name="_3.육교구조계산서_덕성수량(신설)_인화-논현B수량수정_인화-논현B수량수정_금광신갈(8.22)_금광신갈(9.29)_영사교외5개교" xfId="1012" xr:uid="{00000000-0005-0000-0000-0000F3030000}"/>
    <cellStyle name="_3.육교구조계산서_덕성수량(신설)_인화-논현B수량수정_인화-논현B수량수정_금광신갈(8.22)_금광신갈(9.29)_영사교외5개교_23호선" xfId="1013" xr:uid="{00000000-0005-0000-0000-0000F4030000}"/>
    <cellStyle name="_3.육교구조계산서_덕성수량(신설)_인화-논현B수량수정_인화-논현B수량수정_금광신갈(8.22)_영사교외5개교" xfId="1014" xr:uid="{00000000-0005-0000-0000-0000F5030000}"/>
    <cellStyle name="_3.육교구조계산서_덕성수량(신설)_인화-논현B수량수정_인화-논현B수량수정_금광신갈(8.22)_영사교외5개교_23호선" xfId="1015" xr:uid="{00000000-0005-0000-0000-0000F6030000}"/>
    <cellStyle name="_3.육교구조계산서_덕성수량(신설)_인화-논현B수량수정_인화-논현B수량수정_금광신갈수량" xfId="1016" xr:uid="{00000000-0005-0000-0000-0000F7030000}"/>
    <cellStyle name="_3.육교구조계산서_덕성수량(신설)_인화-논현B수량수정_인화-논현B수량수정_금광신갈수량_82호선" xfId="1017" xr:uid="{00000000-0005-0000-0000-0000F8030000}"/>
    <cellStyle name="_3.육교구조계산서_덕성수량(신설)_인화-논현B수량수정_인화-논현B수량수정_금광신갈수량_82호선(최종)" xfId="1018" xr:uid="{00000000-0005-0000-0000-0000F9030000}"/>
    <cellStyle name="_3.육교구조계산서_덕성수량(신설)_인화-논현B수량수정_인화-논현B수량수정_금광신갈수량_82호선(최종)_23호선" xfId="1019" xr:uid="{00000000-0005-0000-0000-0000FA030000}"/>
    <cellStyle name="_3.육교구조계산서_덕성수량(신설)_인화-논현B수량수정_인화-논현B수량수정_금광신갈수량_82호선_23호선" xfId="1020" xr:uid="{00000000-0005-0000-0000-0000FB030000}"/>
    <cellStyle name="_3.육교구조계산서_덕성수량(신설)_인화-논현B수량수정_인화-논현B수량수정_금광신갈수량_98호선" xfId="1021" xr:uid="{00000000-0005-0000-0000-0000FC030000}"/>
    <cellStyle name="_3.육교구조계산서_덕성수량(신설)_인화-논현B수량수정_인화-논현B수량수정_금광신갈수량_98호선_23호선" xfId="1022" xr:uid="{00000000-0005-0000-0000-0000FD030000}"/>
    <cellStyle name="_3.육교구조계산서_덕성수량(신설)_인화-논현B수량수정_인화-논현B수량수정_금광신갈수량_금광신갈(9.29)" xfId="1023" xr:uid="{00000000-0005-0000-0000-0000FE030000}"/>
    <cellStyle name="_3.육교구조계산서_덕성수량(신설)_인화-논현B수량수정_인화-논현B수량수정_금광신갈수량_금광신갈(9.29)_82호선" xfId="1024" xr:uid="{00000000-0005-0000-0000-0000FF030000}"/>
    <cellStyle name="_3.육교구조계산서_덕성수량(신설)_인화-논현B수량수정_인화-논현B수량수정_금광신갈수량_금광신갈(9.29)_82호선(최종)" xfId="1025" xr:uid="{00000000-0005-0000-0000-000000040000}"/>
    <cellStyle name="_3.육교구조계산서_덕성수량(신설)_인화-논현B수량수정_인화-논현B수량수정_금광신갈수량_금광신갈(9.29)_82호선(최종)_23호선" xfId="1026" xr:uid="{00000000-0005-0000-0000-000001040000}"/>
    <cellStyle name="_3.육교구조계산서_덕성수량(신설)_인화-논현B수량수정_인화-논현B수량수정_금광신갈수량_금광신갈(9.29)_82호선_23호선" xfId="1027" xr:uid="{00000000-0005-0000-0000-000002040000}"/>
    <cellStyle name="_3.육교구조계산서_덕성수량(신설)_인화-논현B수량수정_인화-논현B수량수정_금광신갈수량_금광신갈(9.29)_98호선" xfId="1028" xr:uid="{00000000-0005-0000-0000-000003040000}"/>
    <cellStyle name="_3.육교구조계산서_덕성수량(신설)_인화-논현B수량수정_인화-논현B수량수정_금광신갈수량_금광신갈(9.29)_98호선_23호선" xfId="1029" xr:uid="{00000000-0005-0000-0000-000004040000}"/>
    <cellStyle name="_3.육교구조계산서_덕성수량(신설)_인화-논현B수량수정_인화-논현B수량수정_금광신갈수량_금광신갈(9.29)_영사교외5개교" xfId="1030" xr:uid="{00000000-0005-0000-0000-000005040000}"/>
    <cellStyle name="_3.육교구조계산서_덕성수량(신설)_인화-논현B수량수정_인화-논현B수량수정_금광신갈수량_금광신갈(9.29)_영사교외5개교_23호선" xfId="1031" xr:uid="{00000000-0005-0000-0000-000006040000}"/>
    <cellStyle name="_3.육교구조계산서_덕성수량(신설)_인화-논현B수량수정_인화-논현B수량수정_금광신갈수량_영사교외5개교" xfId="1032" xr:uid="{00000000-0005-0000-0000-000007040000}"/>
    <cellStyle name="_3.육교구조계산서_덕성수량(신설)_인화-논현B수량수정_인화-논현B수량수정_금광신갈수량_영사교외5개교_23호선" xfId="1033" xr:uid="{00000000-0005-0000-0000-000008040000}"/>
    <cellStyle name="_3.육교구조계산서_덕성수량(신설)_인화-논현B수량수정_인화-논현B수량수정_여수신기수량(후문1)" xfId="1034" xr:uid="{00000000-0005-0000-0000-000009040000}"/>
    <cellStyle name="_3.육교구조계산서_덕성수량(신설)_인화-논현B수량수정_인화-논현B수량수정_여수신기수량(후문1)_82호선" xfId="1035" xr:uid="{00000000-0005-0000-0000-00000A040000}"/>
    <cellStyle name="_3.육교구조계산서_덕성수량(신설)_인화-논현B수량수정_인화-논현B수량수정_여수신기수량(후문1)_82호선(최종)" xfId="1036" xr:uid="{00000000-0005-0000-0000-00000B040000}"/>
    <cellStyle name="_3.육교구조계산서_덕성수량(신설)_인화-논현B수량수정_인화-논현B수량수정_여수신기수량(후문1)_82호선(최종)_23호선" xfId="1037" xr:uid="{00000000-0005-0000-0000-00000C040000}"/>
    <cellStyle name="_3.육교구조계산서_덕성수량(신설)_인화-논현B수량수정_인화-논현B수량수정_여수신기수량(후문1)_82호선_23호선" xfId="1038" xr:uid="{00000000-0005-0000-0000-00000D040000}"/>
    <cellStyle name="_3.육교구조계산서_덕성수량(신설)_인화-논현B수량수정_인화-논현B수량수정_여수신기수량(후문1)_98호선" xfId="1039" xr:uid="{00000000-0005-0000-0000-00000E040000}"/>
    <cellStyle name="_3.육교구조계산서_덕성수량(신설)_인화-논현B수량수정_인화-논현B수량수정_여수신기수량(후문1)_98호선_23호선" xfId="1040" xr:uid="{00000000-0005-0000-0000-00000F040000}"/>
    <cellStyle name="_3.육교구조계산서_덕성수량(신설)_인화-논현B수량수정_인화-논현B수량수정_여수신기수량(후문1)_금광신갈(9.29)" xfId="1041" xr:uid="{00000000-0005-0000-0000-000010040000}"/>
    <cellStyle name="_3.육교구조계산서_덕성수량(신설)_인화-논현B수량수정_인화-논현B수량수정_여수신기수량(후문1)_금광신갈(9.29)_82호선" xfId="1042" xr:uid="{00000000-0005-0000-0000-000011040000}"/>
    <cellStyle name="_3.육교구조계산서_덕성수량(신설)_인화-논현B수량수정_인화-논현B수량수정_여수신기수량(후문1)_금광신갈(9.29)_82호선(최종)" xfId="1043" xr:uid="{00000000-0005-0000-0000-000012040000}"/>
    <cellStyle name="_3.육교구조계산서_덕성수량(신설)_인화-논현B수량수정_인화-논현B수량수정_여수신기수량(후문1)_금광신갈(9.29)_82호선(최종)_23호선" xfId="1044" xr:uid="{00000000-0005-0000-0000-000013040000}"/>
    <cellStyle name="_3.육교구조계산서_덕성수량(신설)_인화-논현B수량수정_인화-논현B수량수정_여수신기수량(후문1)_금광신갈(9.29)_82호선_23호선" xfId="1045" xr:uid="{00000000-0005-0000-0000-000014040000}"/>
    <cellStyle name="_3.육교구조계산서_덕성수량(신설)_인화-논현B수량수정_인화-논현B수량수정_여수신기수량(후문1)_금광신갈(9.29)_98호선" xfId="1046" xr:uid="{00000000-0005-0000-0000-000015040000}"/>
    <cellStyle name="_3.육교구조계산서_덕성수량(신설)_인화-논현B수량수정_인화-논현B수량수정_여수신기수량(후문1)_금광신갈(9.29)_98호선_23호선" xfId="1047" xr:uid="{00000000-0005-0000-0000-000016040000}"/>
    <cellStyle name="_3.육교구조계산서_덕성수량(신설)_인화-논현B수량수정_인화-논현B수량수정_여수신기수량(후문1)_금광신갈(9.29)_영사교외5개교" xfId="1048" xr:uid="{00000000-0005-0000-0000-000017040000}"/>
    <cellStyle name="_3.육교구조계산서_덕성수량(신설)_인화-논현B수량수정_인화-논현B수량수정_여수신기수량(후문1)_금광신갈(9.29)_영사교외5개교_23호선" xfId="1049" xr:uid="{00000000-0005-0000-0000-000018040000}"/>
    <cellStyle name="_3.육교구조계산서_덕성수량(신설)_인화-논현B수량수정_인화-논현B수량수정_여수신기수량(후문1)_영사교외5개교" xfId="1050" xr:uid="{00000000-0005-0000-0000-000019040000}"/>
    <cellStyle name="_3.육교구조계산서_덕성수량(신설)_인화-논현B수량수정_인화-논현B수량수정_여수신기수량(후문1)_영사교외5개교_23호선" xfId="1051" xr:uid="{00000000-0005-0000-0000-00001A040000}"/>
    <cellStyle name="_3.육교구조계산서_덕성수량(신설)_인화-논현B수량수정_인화-논현B수량수정_영사교외5개교" xfId="1052" xr:uid="{00000000-0005-0000-0000-00001B040000}"/>
    <cellStyle name="_3.육교구조계산서_덕성수량(신설)_인화-논현B수량수정_인화-논현B수량수정_영사교외5개교_23호선" xfId="1053" xr:uid="{00000000-0005-0000-0000-00001C040000}"/>
    <cellStyle name="_3.육교구조계산서_덕성수량(신설2)" xfId="1054" xr:uid="{00000000-0005-0000-0000-00001D040000}"/>
    <cellStyle name="_3.육교구조계산서_덕성수량(신설2)_82호선" xfId="1055" xr:uid="{00000000-0005-0000-0000-00001E040000}"/>
    <cellStyle name="_3.육교구조계산서_덕성수량(신설2)_82호선(최종)" xfId="1056" xr:uid="{00000000-0005-0000-0000-00001F040000}"/>
    <cellStyle name="_3.육교구조계산서_덕성수량(신설2)_82호선(최종)_23호선" xfId="1057" xr:uid="{00000000-0005-0000-0000-000020040000}"/>
    <cellStyle name="_3.육교구조계산서_덕성수량(신설2)_82호선_23호선" xfId="1058" xr:uid="{00000000-0005-0000-0000-000021040000}"/>
    <cellStyle name="_3.육교구조계산서_덕성수량(신설2)_98호선" xfId="1059" xr:uid="{00000000-0005-0000-0000-000022040000}"/>
    <cellStyle name="_3.육교구조계산서_덕성수량(신설2)_98호선_23호선" xfId="1060" xr:uid="{00000000-0005-0000-0000-000023040000}"/>
    <cellStyle name="_3.육교구조계산서_덕성수량(신설2)_경림가오지구" xfId="1061" xr:uid="{00000000-0005-0000-0000-000024040000}"/>
    <cellStyle name="_3.육교구조계산서_덕성수량(신설2)_경림가오지구_82호선" xfId="1062" xr:uid="{00000000-0005-0000-0000-000025040000}"/>
    <cellStyle name="_3.육교구조계산서_덕성수량(신설2)_경림가오지구_82호선(최종)" xfId="1063" xr:uid="{00000000-0005-0000-0000-000026040000}"/>
    <cellStyle name="_3.육교구조계산서_덕성수량(신설2)_경림가오지구_82호선(최종)_23호선" xfId="1064" xr:uid="{00000000-0005-0000-0000-000027040000}"/>
    <cellStyle name="_3.육교구조계산서_덕성수량(신설2)_경림가오지구_82호선_23호선" xfId="1065" xr:uid="{00000000-0005-0000-0000-000028040000}"/>
    <cellStyle name="_3.육교구조계산서_덕성수량(신설2)_경림가오지구_98호선" xfId="1066" xr:uid="{00000000-0005-0000-0000-000029040000}"/>
    <cellStyle name="_3.육교구조계산서_덕성수량(신설2)_경림가오지구_98호선_23호선" xfId="1067" xr:uid="{00000000-0005-0000-0000-00002A040000}"/>
    <cellStyle name="_3.육교구조계산서_덕성수량(신설2)_경림가오지구_금광신갈(9.29)" xfId="1068" xr:uid="{00000000-0005-0000-0000-00002B040000}"/>
    <cellStyle name="_3.육교구조계산서_덕성수량(신설2)_경림가오지구_금광신갈(9.29)_82호선" xfId="1069" xr:uid="{00000000-0005-0000-0000-00002C040000}"/>
    <cellStyle name="_3.육교구조계산서_덕성수량(신설2)_경림가오지구_금광신갈(9.29)_82호선(최종)" xfId="1070" xr:uid="{00000000-0005-0000-0000-00002D040000}"/>
    <cellStyle name="_3.육교구조계산서_덕성수량(신설2)_경림가오지구_금광신갈(9.29)_82호선(최종)_23호선" xfId="1071" xr:uid="{00000000-0005-0000-0000-00002E040000}"/>
    <cellStyle name="_3.육교구조계산서_덕성수량(신설2)_경림가오지구_금광신갈(9.29)_82호선_23호선" xfId="1072" xr:uid="{00000000-0005-0000-0000-00002F040000}"/>
    <cellStyle name="_3.육교구조계산서_덕성수량(신설2)_경림가오지구_금광신갈(9.29)_98호선" xfId="1073" xr:uid="{00000000-0005-0000-0000-000030040000}"/>
    <cellStyle name="_3.육교구조계산서_덕성수량(신설2)_경림가오지구_금광신갈(9.29)_98호선_23호선" xfId="1074" xr:uid="{00000000-0005-0000-0000-000031040000}"/>
    <cellStyle name="_3.육교구조계산서_덕성수량(신설2)_경림가오지구_금광신갈(9.29)_영사교외5개교" xfId="1075" xr:uid="{00000000-0005-0000-0000-000032040000}"/>
    <cellStyle name="_3.육교구조계산서_덕성수량(신설2)_경림가오지구_금광신갈(9.29)_영사교외5개교_23호선" xfId="1076" xr:uid="{00000000-0005-0000-0000-000033040000}"/>
    <cellStyle name="_3.육교구조계산서_덕성수량(신설2)_경림가오지구_영사교외5개교" xfId="1077" xr:uid="{00000000-0005-0000-0000-000034040000}"/>
    <cellStyle name="_3.육교구조계산서_덕성수량(신설2)_경림가오지구_영사교외5개교_23호선" xfId="1078" xr:uid="{00000000-0005-0000-0000-000035040000}"/>
    <cellStyle name="_3.육교구조계산서_덕성수량(신설2)_금광신갈(8.22)" xfId="1079" xr:uid="{00000000-0005-0000-0000-000036040000}"/>
    <cellStyle name="_3.육교구조계산서_덕성수량(신설2)_금광신갈(8.22)_82호선" xfId="1080" xr:uid="{00000000-0005-0000-0000-000037040000}"/>
    <cellStyle name="_3.육교구조계산서_덕성수량(신설2)_금광신갈(8.22)_82호선(최종)" xfId="1081" xr:uid="{00000000-0005-0000-0000-000038040000}"/>
    <cellStyle name="_3.육교구조계산서_덕성수량(신설2)_금광신갈(8.22)_82호선(최종)_23호선" xfId="1082" xr:uid="{00000000-0005-0000-0000-000039040000}"/>
    <cellStyle name="_3.육교구조계산서_덕성수량(신설2)_금광신갈(8.22)_82호선_23호선" xfId="1083" xr:uid="{00000000-0005-0000-0000-00003A040000}"/>
    <cellStyle name="_3.육교구조계산서_덕성수량(신설2)_금광신갈(8.22)_98호선" xfId="1084" xr:uid="{00000000-0005-0000-0000-00003B040000}"/>
    <cellStyle name="_3.육교구조계산서_덕성수량(신설2)_금광신갈(8.22)_98호선_23호선" xfId="1085" xr:uid="{00000000-0005-0000-0000-00003C040000}"/>
    <cellStyle name="_3.육교구조계산서_덕성수량(신설2)_금광신갈(8.22)_금광신갈(9.29)" xfId="1086" xr:uid="{00000000-0005-0000-0000-00003D040000}"/>
    <cellStyle name="_3.육교구조계산서_덕성수량(신설2)_금광신갈(8.22)_금광신갈(9.29)_82호선" xfId="1087" xr:uid="{00000000-0005-0000-0000-00003E040000}"/>
    <cellStyle name="_3.육교구조계산서_덕성수량(신설2)_금광신갈(8.22)_금광신갈(9.29)_82호선(최종)" xfId="1088" xr:uid="{00000000-0005-0000-0000-00003F040000}"/>
    <cellStyle name="_3.육교구조계산서_덕성수량(신설2)_금광신갈(8.22)_금광신갈(9.29)_82호선(최종)_23호선" xfId="1089" xr:uid="{00000000-0005-0000-0000-000040040000}"/>
    <cellStyle name="_3.육교구조계산서_덕성수량(신설2)_금광신갈(8.22)_금광신갈(9.29)_82호선_23호선" xfId="1090" xr:uid="{00000000-0005-0000-0000-000041040000}"/>
    <cellStyle name="_3.육교구조계산서_덕성수량(신설2)_금광신갈(8.22)_금광신갈(9.29)_98호선" xfId="1091" xr:uid="{00000000-0005-0000-0000-000042040000}"/>
    <cellStyle name="_3.육교구조계산서_덕성수량(신설2)_금광신갈(8.22)_금광신갈(9.29)_98호선_23호선" xfId="1092" xr:uid="{00000000-0005-0000-0000-000043040000}"/>
    <cellStyle name="_3.육교구조계산서_덕성수량(신설2)_금광신갈(8.22)_금광신갈(9.29)_영사교외5개교" xfId="1093" xr:uid="{00000000-0005-0000-0000-000044040000}"/>
    <cellStyle name="_3.육교구조계산서_덕성수량(신설2)_금광신갈(8.22)_금광신갈(9.29)_영사교외5개교_23호선" xfId="1094" xr:uid="{00000000-0005-0000-0000-000045040000}"/>
    <cellStyle name="_3.육교구조계산서_덕성수량(신설2)_금광신갈(8.22)_영사교외5개교" xfId="1095" xr:uid="{00000000-0005-0000-0000-000046040000}"/>
    <cellStyle name="_3.육교구조계산서_덕성수량(신설2)_금광신갈(8.22)_영사교외5개교_23호선" xfId="1096" xr:uid="{00000000-0005-0000-0000-000047040000}"/>
    <cellStyle name="_3.육교구조계산서_덕성수량(신설2)_금광신갈수량" xfId="1097" xr:uid="{00000000-0005-0000-0000-000048040000}"/>
    <cellStyle name="_3.육교구조계산서_덕성수량(신설2)_금광신갈수량_82호선" xfId="1098" xr:uid="{00000000-0005-0000-0000-000049040000}"/>
    <cellStyle name="_3.육교구조계산서_덕성수량(신설2)_금광신갈수량_82호선(최종)" xfId="1099" xr:uid="{00000000-0005-0000-0000-00004A040000}"/>
    <cellStyle name="_3.육교구조계산서_덕성수량(신설2)_금광신갈수량_82호선(최종)_23호선" xfId="1100" xr:uid="{00000000-0005-0000-0000-00004B040000}"/>
    <cellStyle name="_3.육교구조계산서_덕성수량(신설2)_금광신갈수량_82호선_23호선" xfId="1101" xr:uid="{00000000-0005-0000-0000-00004C040000}"/>
    <cellStyle name="_3.육교구조계산서_덕성수량(신설2)_금광신갈수량_98호선" xfId="1102" xr:uid="{00000000-0005-0000-0000-00004D040000}"/>
    <cellStyle name="_3.육교구조계산서_덕성수량(신설2)_금광신갈수량_98호선_23호선" xfId="1103" xr:uid="{00000000-0005-0000-0000-00004E040000}"/>
    <cellStyle name="_3.육교구조계산서_덕성수량(신설2)_금광신갈수량_금광신갈(9.29)" xfId="1104" xr:uid="{00000000-0005-0000-0000-00004F040000}"/>
    <cellStyle name="_3.육교구조계산서_덕성수량(신설2)_금광신갈수량_금광신갈(9.29)_82호선" xfId="1105" xr:uid="{00000000-0005-0000-0000-000050040000}"/>
    <cellStyle name="_3.육교구조계산서_덕성수량(신설2)_금광신갈수량_금광신갈(9.29)_82호선(최종)" xfId="1106" xr:uid="{00000000-0005-0000-0000-000051040000}"/>
    <cellStyle name="_3.육교구조계산서_덕성수량(신설2)_금광신갈수량_금광신갈(9.29)_82호선(최종)_23호선" xfId="1107" xr:uid="{00000000-0005-0000-0000-000052040000}"/>
    <cellStyle name="_3.육교구조계산서_덕성수량(신설2)_금광신갈수량_금광신갈(9.29)_82호선_23호선" xfId="1108" xr:uid="{00000000-0005-0000-0000-000053040000}"/>
    <cellStyle name="_3.육교구조계산서_덕성수량(신설2)_금광신갈수량_금광신갈(9.29)_98호선" xfId="1109" xr:uid="{00000000-0005-0000-0000-000054040000}"/>
    <cellStyle name="_3.육교구조계산서_덕성수량(신설2)_금광신갈수량_금광신갈(9.29)_98호선_23호선" xfId="1110" xr:uid="{00000000-0005-0000-0000-000055040000}"/>
    <cellStyle name="_3.육교구조계산서_덕성수량(신설2)_금광신갈수량_금광신갈(9.29)_영사교외5개교" xfId="1111" xr:uid="{00000000-0005-0000-0000-000056040000}"/>
    <cellStyle name="_3.육교구조계산서_덕성수량(신설2)_금광신갈수량_금광신갈(9.29)_영사교외5개교_23호선" xfId="1112" xr:uid="{00000000-0005-0000-0000-000057040000}"/>
    <cellStyle name="_3.육교구조계산서_덕성수량(신설2)_금광신갈수량_영사교외5개교" xfId="1113" xr:uid="{00000000-0005-0000-0000-000058040000}"/>
    <cellStyle name="_3.육교구조계산서_덕성수량(신설2)_금광신갈수량_영사교외5개교_23호선" xfId="1114" xr:uid="{00000000-0005-0000-0000-000059040000}"/>
    <cellStyle name="_3.육교구조계산서_덕성수량(신설2)_김포육교(수량1)" xfId="1115" xr:uid="{00000000-0005-0000-0000-00005A040000}"/>
    <cellStyle name="_3.육교구조계산서_덕성수량(신설2)_김포육교(수량1)_82호선" xfId="1116" xr:uid="{00000000-0005-0000-0000-00005B040000}"/>
    <cellStyle name="_3.육교구조계산서_덕성수량(신설2)_김포육교(수량1)_82호선(최종)" xfId="1117" xr:uid="{00000000-0005-0000-0000-00005C040000}"/>
    <cellStyle name="_3.육교구조계산서_덕성수량(신설2)_김포육교(수량1)_82호선(최종)_23호선" xfId="1118" xr:uid="{00000000-0005-0000-0000-00005D040000}"/>
    <cellStyle name="_3.육교구조계산서_덕성수량(신설2)_김포육교(수량1)_82호선_23호선" xfId="1119" xr:uid="{00000000-0005-0000-0000-00005E040000}"/>
    <cellStyle name="_3.육교구조계산서_덕성수량(신설2)_김포육교(수량1)_98호선" xfId="1120" xr:uid="{00000000-0005-0000-0000-00005F040000}"/>
    <cellStyle name="_3.육교구조계산서_덕성수량(신설2)_김포육교(수량1)_98호선_23호선" xfId="1121" xr:uid="{00000000-0005-0000-0000-000060040000}"/>
    <cellStyle name="_3.육교구조계산서_덕성수량(신설2)_김포육교(수량1)_금광신갈(9.29)" xfId="1122" xr:uid="{00000000-0005-0000-0000-000061040000}"/>
    <cellStyle name="_3.육교구조계산서_덕성수량(신설2)_김포육교(수량1)_금광신갈(9.29)_82호선" xfId="1123" xr:uid="{00000000-0005-0000-0000-000062040000}"/>
    <cellStyle name="_3.육교구조계산서_덕성수량(신설2)_김포육교(수량1)_금광신갈(9.29)_82호선(최종)" xfId="1124" xr:uid="{00000000-0005-0000-0000-000063040000}"/>
    <cellStyle name="_3.육교구조계산서_덕성수량(신설2)_김포육교(수량1)_금광신갈(9.29)_82호선(최종)_23호선" xfId="1125" xr:uid="{00000000-0005-0000-0000-000064040000}"/>
    <cellStyle name="_3.육교구조계산서_덕성수량(신설2)_김포육교(수량1)_금광신갈(9.29)_82호선_23호선" xfId="1126" xr:uid="{00000000-0005-0000-0000-000065040000}"/>
    <cellStyle name="_3.육교구조계산서_덕성수량(신설2)_김포육교(수량1)_금광신갈(9.29)_98호선" xfId="1127" xr:uid="{00000000-0005-0000-0000-000066040000}"/>
    <cellStyle name="_3.육교구조계산서_덕성수량(신설2)_김포육교(수량1)_금광신갈(9.29)_98호선_23호선" xfId="1128" xr:uid="{00000000-0005-0000-0000-000067040000}"/>
    <cellStyle name="_3.육교구조계산서_덕성수량(신설2)_김포육교(수량1)_금광신갈(9.29)_영사교외5개교" xfId="1129" xr:uid="{00000000-0005-0000-0000-000068040000}"/>
    <cellStyle name="_3.육교구조계산서_덕성수량(신설2)_김포육교(수량1)_금광신갈(9.29)_영사교외5개교_23호선" xfId="1130" xr:uid="{00000000-0005-0000-0000-000069040000}"/>
    <cellStyle name="_3.육교구조계산서_덕성수량(신설2)_김포육교(수량1)_영사교외5개교" xfId="1131" xr:uid="{00000000-0005-0000-0000-00006A040000}"/>
    <cellStyle name="_3.육교구조계산서_덕성수량(신설2)_김포육교(수량1)_영사교외5개교_23호선" xfId="1132" xr:uid="{00000000-0005-0000-0000-00006B040000}"/>
    <cellStyle name="_3.육교구조계산서_덕성수량(신설2)_수량(성북천2)" xfId="1133" xr:uid="{00000000-0005-0000-0000-00006C040000}"/>
    <cellStyle name="_3.육교구조계산서_덕성수량(신설2)_수량(성북천2)_82호선" xfId="1134" xr:uid="{00000000-0005-0000-0000-00006D040000}"/>
    <cellStyle name="_3.육교구조계산서_덕성수량(신설2)_수량(성북천2)_82호선(최종)" xfId="1135" xr:uid="{00000000-0005-0000-0000-00006E040000}"/>
    <cellStyle name="_3.육교구조계산서_덕성수량(신설2)_수량(성북천2)_82호선(최종)_23호선" xfId="1136" xr:uid="{00000000-0005-0000-0000-00006F040000}"/>
    <cellStyle name="_3.육교구조계산서_덕성수량(신설2)_수량(성북천2)_82호선_23호선" xfId="1137" xr:uid="{00000000-0005-0000-0000-000070040000}"/>
    <cellStyle name="_3.육교구조계산서_덕성수량(신설2)_수량(성북천2)_98호선" xfId="1138" xr:uid="{00000000-0005-0000-0000-000071040000}"/>
    <cellStyle name="_3.육교구조계산서_덕성수량(신설2)_수량(성북천2)_98호선_23호선" xfId="1139" xr:uid="{00000000-0005-0000-0000-000072040000}"/>
    <cellStyle name="_3.육교구조계산서_덕성수량(신설2)_수량(성북천2)_경림가오지구" xfId="1140" xr:uid="{00000000-0005-0000-0000-000073040000}"/>
    <cellStyle name="_3.육교구조계산서_덕성수량(신설2)_수량(성북천2)_경림가오지구_82호선" xfId="1141" xr:uid="{00000000-0005-0000-0000-000074040000}"/>
    <cellStyle name="_3.육교구조계산서_덕성수량(신설2)_수량(성북천2)_경림가오지구_82호선(최종)" xfId="1142" xr:uid="{00000000-0005-0000-0000-000075040000}"/>
    <cellStyle name="_3.육교구조계산서_덕성수량(신설2)_수량(성북천2)_경림가오지구_82호선(최종)_23호선" xfId="1143" xr:uid="{00000000-0005-0000-0000-000076040000}"/>
    <cellStyle name="_3.육교구조계산서_덕성수량(신설2)_수량(성북천2)_경림가오지구_82호선_23호선" xfId="1144" xr:uid="{00000000-0005-0000-0000-000077040000}"/>
    <cellStyle name="_3.육교구조계산서_덕성수량(신설2)_수량(성북천2)_경림가오지구_98호선" xfId="1145" xr:uid="{00000000-0005-0000-0000-000078040000}"/>
    <cellStyle name="_3.육교구조계산서_덕성수량(신설2)_수량(성북천2)_경림가오지구_98호선_23호선" xfId="1146" xr:uid="{00000000-0005-0000-0000-000079040000}"/>
    <cellStyle name="_3.육교구조계산서_덕성수량(신설2)_수량(성북천2)_경림가오지구_경림가오지구" xfId="1147" xr:uid="{00000000-0005-0000-0000-00007A040000}"/>
    <cellStyle name="_3.육교구조계산서_덕성수량(신설2)_수량(성북천2)_경림가오지구_경림가오지구_82호선" xfId="1148" xr:uid="{00000000-0005-0000-0000-00007B040000}"/>
    <cellStyle name="_3.육교구조계산서_덕성수량(신설2)_수량(성북천2)_경림가오지구_경림가오지구_82호선(최종)" xfId="1149" xr:uid="{00000000-0005-0000-0000-00007C040000}"/>
    <cellStyle name="_3.육교구조계산서_덕성수량(신설2)_수량(성북천2)_경림가오지구_경림가오지구_82호선(최종)_23호선" xfId="1150" xr:uid="{00000000-0005-0000-0000-00007D040000}"/>
    <cellStyle name="_3.육교구조계산서_덕성수량(신설2)_수량(성북천2)_경림가오지구_경림가오지구_82호선_23호선" xfId="1151" xr:uid="{00000000-0005-0000-0000-00007E040000}"/>
    <cellStyle name="_3.육교구조계산서_덕성수량(신설2)_수량(성북천2)_경림가오지구_경림가오지구_98호선" xfId="1152" xr:uid="{00000000-0005-0000-0000-00007F040000}"/>
    <cellStyle name="_3.육교구조계산서_덕성수량(신설2)_수량(성북천2)_경림가오지구_경림가오지구_98호선_23호선" xfId="1153" xr:uid="{00000000-0005-0000-0000-000080040000}"/>
    <cellStyle name="_3.육교구조계산서_덕성수량(신설2)_수량(성북천2)_경림가오지구_경림가오지구_금광신갈(9.29)" xfId="1154" xr:uid="{00000000-0005-0000-0000-000081040000}"/>
    <cellStyle name="_3.육교구조계산서_덕성수량(신설2)_수량(성북천2)_경림가오지구_경림가오지구_금광신갈(9.29)_82호선" xfId="1155" xr:uid="{00000000-0005-0000-0000-000082040000}"/>
    <cellStyle name="_3.육교구조계산서_덕성수량(신설2)_수량(성북천2)_경림가오지구_경림가오지구_금광신갈(9.29)_82호선(최종)" xfId="1156" xr:uid="{00000000-0005-0000-0000-000083040000}"/>
    <cellStyle name="_3.육교구조계산서_덕성수량(신설2)_수량(성북천2)_경림가오지구_경림가오지구_금광신갈(9.29)_82호선(최종)_23호선" xfId="1157" xr:uid="{00000000-0005-0000-0000-000084040000}"/>
    <cellStyle name="_3.육교구조계산서_덕성수량(신설2)_수량(성북천2)_경림가오지구_경림가오지구_금광신갈(9.29)_82호선_23호선" xfId="1158" xr:uid="{00000000-0005-0000-0000-000085040000}"/>
    <cellStyle name="_3.육교구조계산서_덕성수량(신설2)_수량(성북천2)_경림가오지구_경림가오지구_금광신갈(9.29)_98호선" xfId="1159" xr:uid="{00000000-0005-0000-0000-000086040000}"/>
    <cellStyle name="_3.육교구조계산서_덕성수량(신설2)_수량(성북천2)_경림가오지구_경림가오지구_금광신갈(9.29)_98호선_23호선" xfId="1160" xr:uid="{00000000-0005-0000-0000-000087040000}"/>
    <cellStyle name="_3.육교구조계산서_덕성수량(신설2)_수량(성북천2)_경림가오지구_경림가오지구_금광신갈(9.29)_영사교외5개교" xfId="1161" xr:uid="{00000000-0005-0000-0000-000088040000}"/>
    <cellStyle name="_3.육교구조계산서_덕성수량(신설2)_수량(성북천2)_경림가오지구_경림가오지구_금광신갈(9.29)_영사교외5개교_23호선" xfId="1162" xr:uid="{00000000-0005-0000-0000-000089040000}"/>
    <cellStyle name="_3.육교구조계산서_덕성수량(신설2)_수량(성북천2)_경림가오지구_경림가오지구_영사교외5개교" xfId="1163" xr:uid="{00000000-0005-0000-0000-00008A040000}"/>
    <cellStyle name="_3.육교구조계산서_덕성수량(신설2)_수량(성북천2)_경림가오지구_경림가오지구_영사교외5개교_23호선" xfId="1164" xr:uid="{00000000-0005-0000-0000-00008B040000}"/>
    <cellStyle name="_3.육교구조계산서_덕성수량(신설2)_수량(성북천2)_경림가오지구_금광신갈(9.29)" xfId="1165" xr:uid="{00000000-0005-0000-0000-00008C040000}"/>
    <cellStyle name="_3.육교구조계산서_덕성수량(신설2)_수량(성북천2)_경림가오지구_금광신갈(9.29)_82호선" xfId="1166" xr:uid="{00000000-0005-0000-0000-00008D040000}"/>
    <cellStyle name="_3.육교구조계산서_덕성수량(신설2)_수량(성북천2)_경림가오지구_금광신갈(9.29)_82호선(최종)" xfId="1167" xr:uid="{00000000-0005-0000-0000-00008E040000}"/>
    <cellStyle name="_3.육교구조계산서_덕성수량(신설2)_수량(성북천2)_경림가오지구_금광신갈(9.29)_82호선(최종)_23호선" xfId="1168" xr:uid="{00000000-0005-0000-0000-00008F040000}"/>
    <cellStyle name="_3.육교구조계산서_덕성수량(신설2)_수량(성북천2)_경림가오지구_금광신갈(9.29)_82호선_23호선" xfId="1169" xr:uid="{00000000-0005-0000-0000-000090040000}"/>
    <cellStyle name="_3.육교구조계산서_덕성수량(신설2)_수량(성북천2)_경림가오지구_금광신갈(9.29)_98호선" xfId="1170" xr:uid="{00000000-0005-0000-0000-000091040000}"/>
    <cellStyle name="_3.육교구조계산서_덕성수량(신설2)_수량(성북천2)_경림가오지구_금광신갈(9.29)_98호선_23호선" xfId="1171" xr:uid="{00000000-0005-0000-0000-000092040000}"/>
    <cellStyle name="_3.육교구조계산서_덕성수량(신설2)_수량(성북천2)_경림가오지구_금광신갈(9.29)_영사교외5개교" xfId="1172" xr:uid="{00000000-0005-0000-0000-000093040000}"/>
    <cellStyle name="_3.육교구조계산서_덕성수량(신설2)_수량(성북천2)_경림가오지구_금광신갈(9.29)_영사교외5개교_23호선" xfId="1173" xr:uid="{00000000-0005-0000-0000-000094040000}"/>
    <cellStyle name="_3.육교구조계산서_덕성수량(신설2)_수량(성북천2)_경림가오지구_영사교외5개교" xfId="1174" xr:uid="{00000000-0005-0000-0000-000095040000}"/>
    <cellStyle name="_3.육교구조계산서_덕성수량(신설2)_수량(성북천2)_경림가오지구_영사교외5개교_23호선" xfId="1175" xr:uid="{00000000-0005-0000-0000-000096040000}"/>
    <cellStyle name="_3.육교구조계산서_덕성수량(신설2)_수량(성북천2)_금광신갈(9.29)" xfId="1176" xr:uid="{00000000-0005-0000-0000-000097040000}"/>
    <cellStyle name="_3.육교구조계산서_덕성수량(신설2)_수량(성북천2)_금광신갈(9.29)_82호선" xfId="1177" xr:uid="{00000000-0005-0000-0000-000098040000}"/>
    <cellStyle name="_3.육교구조계산서_덕성수량(신설2)_수량(성북천2)_금광신갈(9.29)_82호선(최종)" xfId="1178" xr:uid="{00000000-0005-0000-0000-000099040000}"/>
    <cellStyle name="_3.육교구조계산서_덕성수량(신설2)_수량(성북천2)_금광신갈(9.29)_82호선(최종)_23호선" xfId="1179" xr:uid="{00000000-0005-0000-0000-00009A040000}"/>
    <cellStyle name="_3.육교구조계산서_덕성수량(신설2)_수량(성북천2)_금광신갈(9.29)_82호선_23호선" xfId="1180" xr:uid="{00000000-0005-0000-0000-00009B040000}"/>
    <cellStyle name="_3.육교구조계산서_덕성수량(신설2)_수량(성북천2)_금광신갈(9.29)_98호선" xfId="1181" xr:uid="{00000000-0005-0000-0000-00009C040000}"/>
    <cellStyle name="_3.육교구조계산서_덕성수량(신설2)_수량(성북천2)_금광신갈(9.29)_98호선_23호선" xfId="1182" xr:uid="{00000000-0005-0000-0000-00009D040000}"/>
    <cellStyle name="_3.육교구조계산서_덕성수량(신설2)_수량(성북천2)_금광신갈(9.29)_영사교외5개교" xfId="1183" xr:uid="{00000000-0005-0000-0000-00009E040000}"/>
    <cellStyle name="_3.육교구조계산서_덕성수량(신설2)_수량(성북천2)_금광신갈(9.29)_영사교외5개교_23호선" xfId="1184" xr:uid="{00000000-0005-0000-0000-00009F040000}"/>
    <cellStyle name="_3.육교구조계산서_덕성수량(신설2)_수량(성북천2)_영사교외5개교" xfId="1185" xr:uid="{00000000-0005-0000-0000-0000A0040000}"/>
    <cellStyle name="_3.육교구조계산서_덕성수량(신설2)_수량(성북천2)_영사교외5개교_23호선" xfId="1186" xr:uid="{00000000-0005-0000-0000-0000A1040000}"/>
    <cellStyle name="_3.육교구조계산서_덕성수량(신설2)_안성기초수량(0214완료)" xfId="1187" xr:uid="{00000000-0005-0000-0000-0000A2040000}"/>
    <cellStyle name="_3.육교구조계산서_덕성수량(신설2)_안성기초수량(0214완료)_82호선" xfId="1188" xr:uid="{00000000-0005-0000-0000-0000A3040000}"/>
    <cellStyle name="_3.육교구조계산서_덕성수량(신설2)_안성기초수량(0214완료)_82호선(최종)" xfId="1189" xr:uid="{00000000-0005-0000-0000-0000A4040000}"/>
    <cellStyle name="_3.육교구조계산서_덕성수량(신설2)_안성기초수량(0214완료)_82호선(최종)_23호선" xfId="1190" xr:uid="{00000000-0005-0000-0000-0000A5040000}"/>
    <cellStyle name="_3.육교구조계산서_덕성수량(신설2)_안성기초수량(0214완료)_82호선_23호선" xfId="1191" xr:uid="{00000000-0005-0000-0000-0000A6040000}"/>
    <cellStyle name="_3.육교구조계산서_덕성수량(신설2)_안성기초수량(0214완료)_98호선" xfId="1192" xr:uid="{00000000-0005-0000-0000-0000A7040000}"/>
    <cellStyle name="_3.육교구조계산서_덕성수량(신설2)_안성기초수량(0214완료)_98호선_23호선" xfId="1193" xr:uid="{00000000-0005-0000-0000-0000A8040000}"/>
    <cellStyle name="_3.육교구조계산서_덕성수량(신설2)_안성기초수량(0214완료)_경림가오지구" xfId="1194" xr:uid="{00000000-0005-0000-0000-0000A9040000}"/>
    <cellStyle name="_3.육교구조계산서_덕성수량(신설2)_안성기초수량(0214완료)_경림가오지구_82호선" xfId="1195" xr:uid="{00000000-0005-0000-0000-0000AA040000}"/>
    <cellStyle name="_3.육교구조계산서_덕성수량(신설2)_안성기초수량(0214완료)_경림가오지구_82호선(최종)" xfId="1196" xr:uid="{00000000-0005-0000-0000-0000AB040000}"/>
    <cellStyle name="_3.육교구조계산서_덕성수량(신설2)_안성기초수량(0214완료)_경림가오지구_82호선(최종)_23호선" xfId="1197" xr:uid="{00000000-0005-0000-0000-0000AC040000}"/>
    <cellStyle name="_3.육교구조계산서_덕성수량(신설2)_안성기초수량(0214완료)_경림가오지구_82호선_23호선" xfId="1198" xr:uid="{00000000-0005-0000-0000-0000AD040000}"/>
    <cellStyle name="_3.육교구조계산서_덕성수량(신설2)_안성기초수량(0214완료)_경림가오지구_98호선" xfId="1199" xr:uid="{00000000-0005-0000-0000-0000AE040000}"/>
    <cellStyle name="_3.육교구조계산서_덕성수량(신설2)_안성기초수량(0214완료)_경림가오지구_98호선_23호선" xfId="1200" xr:uid="{00000000-0005-0000-0000-0000AF040000}"/>
    <cellStyle name="_3.육교구조계산서_덕성수량(신설2)_안성기초수량(0214완료)_경림가오지구_경림가오지구" xfId="1201" xr:uid="{00000000-0005-0000-0000-0000B0040000}"/>
    <cellStyle name="_3.육교구조계산서_덕성수량(신설2)_안성기초수량(0214완료)_경림가오지구_경림가오지구_82호선" xfId="1202" xr:uid="{00000000-0005-0000-0000-0000B1040000}"/>
    <cellStyle name="_3.육교구조계산서_덕성수량(신설2)_안성기초수량(0214완료)_경림가오지구_경림가오지구_82호선(최종)" xfId="1203" xr:uid="{00000000-0005-0000-0000-0000B2040000}"/>
    <cellStyle name="_3.육교구조계산서_덕성수량(신설2)_안성기초수량(0214완료)_경림가오지구_경림가오지구_82호선(최종)_23호선" xfId="1204" xr:uid="{00000000-0005-0000-0000-0000B3040000}"/>
    <cellStyle name="_3.육교구조계산서_덕성수량(신설2)_안성기초수량(0214완료)_경림가오지구_경림가오지구_82호선_23호선" xfId="1205" xr:uid="{00000000-0005-0000-0000-0000B4040000}"/>
    <cellStyle name="_3.육교구조계산서_덕성수량(신설2)_안성기초수량(0214완료)_경림가오지구_경림가오지구_98호선" xfId="1206" xr:uid="{00000000-0005-0000-0000-0000B5040000}"/>
    <cellStyle name="_3.육교구조계산서_덕성수량(신설2)_안성기초수량(0214완료)_경림가오지구_경림가오지구_98호선_23호선" xfId="1207" xr:uid="{00000000-0005-0000-0000-0000B6040000}"/>
    <cellStyle name="_3.육교구조계산서_덕성수량(신설2)_안성기초수량(0214완료)_경림가오지구_경림가오지구_금광신갈(9.29)" xfId="1208" xr:uid="{00000000-0005-0000-0000-0000B7040000}"/>
    <cellStyle name="_3.육교구조계산서_덕성수량(신설2)_안성기초수량(0214완료)_경림가오지구_경림가오지구_금광신갈(9.29)_82호선" xfId="1209" xr:uid="{00000000-0005-0000-0000-0000B8040000}"/>
    <cellStyle name="_3.육교구조계산서_덕성수량(신설2)_안성기초수량(0214완료)_경림가오지구_경림가오지구_금광신갈(9.29)_82호선(최종)" xfId="1210" xr:uid="{00000000-0005-0000-0000-0000B9040000}"/>
    <cellStyle name="_3.육교구조계산서_덕성수량(신설2)_안성기초수량(0214완료)_경림가오지구_경림가오지구_금광신갈(9.29)_82호선(최종)_23호선" xfId="1211" xr:uid="{00000000-0005-0000-0000-0000BA040000}"/>
    <cellStyle name="_3.육교구조계산서_덕성수량(신설2)_안성기초수량(0214완료)_경림가오지구_경림가오지구_금광신갈(9.29)_82호선_23호선" xfId="1212" xr:uid="{00000000-0005-0000-0000-0000BB040000}"/>
    <cellStyle name="_3.육교구조계산서_덕성수량(신설2)_안성기초수량(0214완료)_경림가오지구_경림가오지구_금광신갈(9.29)_98호선" xfId="1213" xr:uid="{00000000-0005-0000-0000-0000BC040000}"/>
    <cellStyle name="_3.육교구조계산서_덕성수량(신설2)_안성기초수량(0214완료)_경림가오지구_경림가오지구_금광신갈(9.29)_98호선_23호선" xfId="1214" xr:uid="{00000000-0005-0000-0000-0000BD040000}"/>
    <cellStyle name="_3.육교구조계산서_덕성수량(신설2)_안성기초수량(0214완료)_경림가오지구_경림가오지구_금광신갈(9.29)_영사교외5개교" xfId="1215" xr:uid="{00000000-0005-0000-0000-0000BE040000}"/>
    <cellStyle name="_3.육교구조계산서_덕성수량(신설2)_안성기초수량(0214완료)_경림가오지구_경림가오지구_금광신갈(9.29)_영사교외5개교_23호선" xfId="1216" xr:uid="{00000000-0005-0000-0000-0000BF040000}"/>
    <cellStyle name="_3.육교구조계산서_덕성수량(신설2)_안성기초수량(0214완료)_경림가오지구_경림가오지구_영사교외5개교" xfId="1217" xr:uid="{00000000-0005-0000-0000-0000C0040000}"/>
    <cellStyle name="_3.육교구조계산서_덕성수량(신설2)_안성기초수량(0214완료)_경림가오지구_경림가오지구_영사교외5개교_23호선" xfId="1218" xr:uid="{00000000-0005-0000-0000-0000C1040000}"/>
    <cellStyle name="_3.육교구조계산서_덕성수량(신설2)_안성기초수량(0214완료)_경림가오지구_금광신갈(9.29)" xfId="1219" xr:uid="{00000000-0005-0000-0000-0000C2040000}"/>
    <cellStyle name="_3.육교구조계산서_덕성수량(신설2)_안성기초수량(0214완료)_경림가오지구_금광신갈(9.29)_82호선" xfId="1220" xr:uid="{00000000-0005-0000-0000-0000C3040000}"/>
    <cellStyle name="_3.육교구조계산서_덕성수량(신설2)_안성기초수량(0214완료)_경림가오지구_금광신갈(9.29)_82호선(최종)" xfId="1221" xr:uid="{00000000-0005-0000-0000-0000C4040000}"/>
    <cellStyle name="_3.육교구조계산서_덕성수량(신설2)_안성기초수량(0214완료)_경림가오지구_금광신갈(9.29)_82호선(최종)_23호선" xfId="1222" xr:uid="{00000000-0005-0000-0000-0000C5040000}"/>
    <cellStyle name="_3.육교구조계산서_덕성수량(신설2)_안성기초수량(0214완료)_경림가오지구_금광신갈(9.29)_82호선_23호선" xfId="1223" xr:uid="{00000000-0005-0000-0000-0000C6040000}"/>
    <cellStyle name="_3.육교구조계산서_덕성수량(신설2)_안성기초수량(0214완료)_경림가오지구_금광신갈(9.29)_98호선" xfId="1224" xr:uid="{00000000-0005-0000-0000-0000C7040000}"/>
    <cellStyle name="_3.육교구조계산서_덕성수량(신설2)_안성기초수량(0214완료)_경림가오지구_금광신갈(9.29)_98호선_23호선" xfId="1225" xr:uid="{00000000-0005-0000-0000-0000C8040000}"/>
    <cellStyle name="_3.육교구조계산서_덕성수량(신설2)_안성기초수량(0214완료)_경림가오지구_금광신갈(9.29)_영사교외5개교" xfId="1226" xr:uid="{00000000-0005-0000-0000-0000C9040000}"/>
    <cellStyle name="_3.육교구조계산서_덕성수량(신설2)_안성기초수량(0214완료)_경림가오지구_금광신갈(9.29)_영사교외5개교_23호선" xfId="1227" xr:uid="{00000000-0005-0000-0000-0000CA040000}"/>
    <cellStyle name="_3.육교구조계산서_덕성수량(신설2)_안성기초수량(0214완료)_경림가오지구_영사교외5개교" xfId="1228" xr:uid="{00000000-0005-0000-0000-0000CB040000}"/>
    <cellStyle name="_3.육교구조계산서_덕성수량(신설2)_안성기초수량(0214완료)_경림가오지구_영사교외5개교_23호선" xfId="1229" xr:uid="{00000000-0005-0000-0000-0000CC040000}"/>
    <cellStyle name="_3.육교구조계산서_덕성수량(신설2)_안성기초수량(0214완료)_금광신갈(9.29)" xfId="1230" xr:uid="{00000000-0005-0000-0000-0000CD040000}"/>
    <cellStyle name="_3.육교구조계산서_덕성수량(신설2)_안성기초수량(0214완료)_금광신갈(9.29)_82호선" xfId="1231" xr:uid="{00000000-0005-0000-0000-0000CE040000}"/>
    <cellStyle name="_3.육교구조계산서_덕성수량(신설2)_안성기초수량(0214완료)_금광신갈(9.29)_82호선(최종)" xfId="1232" xr:uid="{00000000-0005-0000-0000-0000CF040000}"/>
    <cellStyle name="_3.육교구조계산서_덕성수량(신설2)_안성기초수량(0214완료)_금광신갈(9.29)_82호선(최종)_23호선" xfId="1233" xr:uid="{00000000-0005-0000-0000-0000D0040000}"/>
    <cellStyle name="_3.육교구조계산서_덕성수량(신설2)_안성기초수량(0214완료)_금광신갈(9.29)_82호선_23호선" xfId="1234" xr:uid="{00000000-0005-0000-0000-0000D1040000}"/>
    <cellStyle name="_3.육교구조계산서_덕성수량(신설2)_안성기초수량(0214완료)_금광신갈(9.29)_98호선" xfId="1235" xr:uid="{00000000-0005-0000-0000-0000D2040000}"/>
    <cellStyle name="_3.육교구조계산서_덕성수량(신설2)_안성기초수량(0214완료)_금광신갈(9.29)_98호선_23호선" xfId="1236" xr:uid="{00000000-0005-0000-0000-0000D3040000}"/>
    <cellStyle name="_3.육교구조계산서_덕성수량(신설2)_안성기초수량(0214완료)_금광신갈(9.29)_영사교외5개교" xfId="1237" xr:uid="{00000000-0005-0000-0000-0000D4040000}"/>
    <cellStyle name="_3.육교구조계산서_덕성수량(신설2)_안성기초수량(0214완료)_금광신갈(9.29)_영사교외5개교_23호선" xfId="1238" xr:uid="{00000000-0005-0000-0000-0000D5040000}"/>
    <cellStyle name="_3.육교구조계산서_덕성수량(신설2)_안성기초수량(0214완료)_영사교외5개교" xfId="1239" xr:uid="{00000000-0005-0000-0000-0000D6040000}"/>
    <cellStyle name="_3.육교구조계산서_덕성수량(신설2)_안성기초수량(0214완료)_영사교외5개교_23호선" xfId="1240" xr:uid="{00000000-0005-0000-0000-0000D7040000}"/>
    <cellStyle name="_3.육교구조계산서_덕성수량(신설2)_여수신기수량(후문1)" xfId="1241" xr:uid="{00000000-0005-0000-0000-0000D8040000}"/>
    <cellStyle name="_3.육교구조계산서_덕성수량(신설2)_여수신기수량(후문1)_82호선" xfId="1242" xr:uid="{00000000-0005-0000-0000-0000D9040000}"/>
    <cellStyle name="_3.육교구조계산서_덕성수량(신설2)_여수신기수량(후문1)_82호선(최종)" xfId="1243" xr:uid="{00000000-0005-0000-0000-0000DA040000}"/>
    <cellStyle name="_3.육교구조계산서_덕성수량(신설2)_여수신기수량(후문1)_82호선(최종)_23호선" xfId="1244" xr:uid="{00000000-0005-0000-0000-0000DB040000}"/>
    <cellStyle name="_3.육교구조계산서_덕성수량(신설2)_여수신기수량(후문1)_82호선_23호선" xfId="1245" xr:uid="{00000000-0005-0000-0000-0000DC040000}"/>
    <cellStyle name="_3.육교구조계산서_덕성수량(신설2)_여수신기수량(후문1)_98호선" xfId="1246" xr:uid="{00000000-0005-0000-0000-0000DD040000}"/>
    <cellStyle name="_3.육교구조계산서_덕성수량(신설2)_여수신기수량(후문1)_98호선_23호선" xfId="1247" xr:uid="{00000000-0005-0000-0000-0000DE040000}"/>
    <cellStyle name="_3.육교구조계산서_덕성수량(신설2)_여수신기수량(후문1)_금광신갈(9.29)" xfId="1248" xr:uid="{00000000-0005-0000-0000-0000DF040000}"/>
    <cellStyle name="_3.육교구조계산서_덕성수량(신설2)_여수신기수량(후문1)_금광신갈(9.29)_82호선" xfId="1249" xr:uid="{00000000-0005-0000-0000-0000E0040000}"/>
    <cellStyle name="_3.육교구조계산서_덕성수량(신설2)_여수신기수량(후문1)_금광신갈(9.29)_82호선(최종)" xfId="1250" xr:uid="{00000000-0005-0000-0000-0000E1040000}"/>
    <cellStyle name="_3.육교구조계산서_덕성수량(신설2)_여수신기수량(후문1)_금광신갈(9.29)_82호선(최종)_23호선" xfId="1251" xr:uid="{00000000-0005-0000-0000-0000E2040000}"/>
    <cellStyle name="_3.육교구조계산서_덕성수량(신설2)_여수신기수량(후문1)_금광신갈(9.29)_82호선_23호선" xfId="1252" xr:uid="{00000000-0005-0000-0000-0000E3040000}"/>
    <cellStyle name="_3.육교구조계산서_덕성수량(신설2)_여수신기수량(후문1)_금광신갈(9.29)_98호선" xfId="1253" xr:uid="{00000000-0005-0000-0000-0000E4040000}"/>
    <cellStyle name="_3.육교구조계산서_덕성수량(신설2)_여수신기수량(후문1)_금광신갈(9.29)_98호선_23호선" xfId="1254" xr:uid="{00000000-0005-0000-0000-0000E5040000}"/>
    <cellStyle name="_3.육교구조계산서_덕성수량(신설2)_여수신기수량(후문1)_금광신갈(9.29)_영사교외5개교" xfId="1255" xr:uid="{00000000-0005-0000-0000-0000E6040000}"/>
    <cellStyle name="_3.육교구조계산서_덕성수량(신설2)_여수신기수량(후문1)_금광신갈(9.29)_영사교외5개교_23호선" xfId="1256" xr:uid="{00000000-0005-0000-0000-0000E7040000}"/>
    <cellStyle name="_3.육교구조계산서_덕성수량(신설2)_여수신기수량(후문1)_영사교외5개교" xfId="1257" xr:uid="{00000000-0005-0000-0000-0000E8040000}"/>
    <cellStyle name="_3.육교구조계산서_덕성수량(신설2)_여수신기수량(후문1)_영사교외5개교_23호선" xfId="1258" xr:uid="{00000000-0005-0000-0000-0000E9040000}"/>
    <cellStyle name="_3.육교구조계산서_덕성수량(신설2)_영사교외5개교" xfId="1259" xr:uid="{00000000-0005-0000-0000-0000EA040000}"/>
    <cellStyle name="_3.육교구조계산서_덕성수량(신설2)_영사교외5개교_23호선" xfId="1260" xr:uid="{00000000-0005-0000-0000-0000EB040000}"/>
    <cellStyle name="_3.육교구조계산서_덕성수량(신설2)_인화-논현A수량수정" xfId="1261" xr:uid="{00000000-0005-0000-0000-0000EC040000}"/>
    <cellStyle name="_3.육교구조계산서_덕성수량(신설2)_인화-논현A수량수정_82호선" xfId="1262" xr:uid="{00000000-0005-0000-0000-0000ED040000}"/>
    <cellStyle name="_3.육교구조계산서_덕성수량(신설2)_인화-논현A수량수정_82호선(최종)" xfId="1263" xr:uid="{00000000-0005-0000-0000-0000EE040000}"/>
    <cellStyle name="_3.육교구조계산서_덕성수량(신설2)_인화-논현A수량수정_82호선(최종)_23호선" xfId="1264" xr:uid="{00000000-0005-0000-0000-0000EF040000}"/>
    <cellStyle name="_3.육교구조계산서_덕성수량(신설2)_인화-논현A수량수정_82호선_23호선" xfId="1265" xr:uid="{00000000-0005-0000-0000-0000F0040000}"/>
    <cellStyle name="_3.육교구조계산서_덕성수량(신설2)_인화-논현A수량수정_98호선" xfId="1266" xr:uid="{00000000-0005-0000-0000-0000F1040000}"/>
    <cellStyle name="_3.육교구조계산서_덕성수량(신설2)_인화-논현A수량수정_98호선_23호선" xfId="1267" xr:uid="{00000000-0005-0000-0000-0000F2040000}"/>
    <cellStyle name="_3.육교구조계산서_덕성수량(신설2)_인화-논현A수량수정_경림가오지구" xfId="1268" xr:uid="{00000000-0005-0000-0000-0000F3040000}"/>
    <cellStyle name="_3.육교구조계산서_덕성수량(신설2)_인화-논현A수량수정_경림가오지구_82호선" xfId="1269" xr:uid="{00000000-0005-0000-0000-0000F4040000}"/>
    <cellStyle name="_3.육교구조계산서_덕성수량(신설2)_인화-논현A수량수정_경림가오지구_82호선(최종)" xfId="1270" xr:uid="{00000000-0005-0000-0000-0000F5040000}"/>
    <cellStyle name="_3.육교구조계산서_덕성수량(신설2)_인화-논현A수량수정_경림가오지구_82호선(최종)_23호선" xfId="1271" xr:uid="{00000000-0005-0000-0000-0000F6040000}"/>
    <cellStyle name="_3.육교구조계산서_덕성수량(신설2)_인화-논현A수량수정_경림가오지구_82호선_23호선" xfId="1272" xr:uid="{00000000-0005-0000-0000-0000F7040000}"/>
    <cellStyle name="_3.육교구조계산서_덕성수량(신설2)_인화-논현A수량수정_경림가오지구_98호선" xfId="1273" xr:uid="{00000000-0005-0000-0000-0000F8040000}"/>
    <cellStyle name="_3.육교구조계산서_덕성수량(신설2)_인화-논현A수량수정_경림가오지구_98호선_23호선" xfId="1274" xr:uid="{00000000-0005-0000-0000-0000F9040000}"/>
    <cellStyle name="_3.육교구조계산서_덕성수량(신설2)_인화-논현A수량수정_경림가오지구_경림가오지구" xfId="1275" xr:uid="{00000000-0005-0000-0000-0000FA040000}"/>
    <cellStyle name="_3.육교구조계산서_덕성수량(신설2)_인화-논현A수량수정_경림가오지구_경림가오지구_82호선" xfId="1276" xr:uid="{00000000-0005-0000-0000-0000FB040000}"/>
    <cellStyle name="_3.육교구조계산서_덕성수량(신설2)_인화-논현A수량수정_경림가오지구_경림가오지구_82호선(최종)" xfId="1277" xr:uid="{00000000-0005-0000-0000-0000FC040000}"/>
    <cellStyle name="_3.육교구조계산서_덕성수량(신설2)_인화-논현A수량수정_경림가오지구_경림가오지구_82호선(최종)_23호선" xfId="1278" xr:uid="{00000000-0005-0000-0000-0000FD040000}"/>
    <cellStyle name="_3.육교구조계산서_덕성수량(신설2)_인화-논현A수량수정_경림가오지구_경림가오지구_82호선_23호선" xfId="1279" xr:uid="{00000000-0005-0000-0000-0000FE040000}"/>
    <cellStyle name="_3.육교구조계산서_덕성수량(신설2)_인화-논현A수량수정_경림가오지구_경림가오지구_98호선" xfId="1280" xr:uid="{00000000-0005-0000-0000-0000FF040000}"/>
    <cellStyle name="_3.육교구조계산서_덕성수량(신설2)_인화-논현A수량수정_경림가오지구_경림가오지구_98호선_23호선" xfId="1281" xr:uid="{00000000-0005-0000-0000-000000050000}"/>
    <cellStyle name="_3.육교구조계산서_덕성수량(신설2)_인화-논현A수량수정_경림가오지구_경림가오지구_금광신갈(9.29)" xfId="1282" xr:uid="{00000000-0005-0000-0000-000001050000}"/>
    <cellStyle name="_3.육교구조계산서_덕성수량(신설2)_인화-논현A수량수정_경림가오지구_경림가오지구_금광신갈(9.29)_82호선" xfId="1283" xr:uid="{00000000-0005-0000-0000-000002050000}"/>
    <cellStyle name="_3.육교구조계산서_덕성수량(신설2)_인화-논현A수량수정_경림가오지구_경림가오지구_금광신갈(9.29)_82호선(최종)" xfId="1284" xr:uid="{00000000-0005-0000-0000-000003050000}"/>
    <cellStyle name="_3.육교구조계산서_덕성수량(신설2)_인화-논현A수량수정_경림가오지구_경림가오지구_금광신갈(9.29)_82호선(최종)_23호선" xfId="1285" xr:uid="{00000000-0005-0000-0000-000004050000}"/>
    <cellStyle name="_3.육교구조계산서_덕성수량(신설2)_인화-논현A수량수정_경림가오지구_경림가오지구_금광신갈(9.29)_82호선_23호선" xfId="1286" xr:uid="{00000000-0005-0000-0000-000005050000}"/>
    <cellStyle name="_3.육교구조계산서_덕성수량(신설2)_인화-논현A수량수정_경림가오지구_경림가오지구_금광신갈(9.29)_98호선" xfId="1287" xr:uid="{00000000-0005-0000-0000-000006050000}"/>
    <cellStyle name="_3.육교구조계산서_덕성수량(신설2)_인화-논현A수량수정_경림가오지구_경림가오지구_금광신갈(9.29)_98호선_23호선" xfId="1288" xr:uid="{00000000-0005-0000-0000-000007050000}"/>
    <cellStyle name="_3.육교구조계산서_덕성수량(신설2)_인화-논현A수량수정_경림가오지구_경림가오지구_금광신갈(9.29)_영사교외5개교" xfId="1289" xr:uid="{00000000-0005-0000-0000-000008050000}"/>
    <cellStyle name="_3.육교구조계산서_덕성수량(신설2)_인화-논현A수량수정_경림가오지구_경림가오지구_금광신갈(9.29)_영사교외5개교_23호선" xfId="1290" xr:uid="{00000000-0005-0000-0000-000009050000}"/>
    <cellStyle name="_3.육교구조계산서_덕성수량(신설2)_인화-논현A수량수정_경림가오지구_경림가오지구_영사교외5개교" xfId="1291" xr:uid="{00000000-0005-0000-0000-00000A050000}"/>
    <cellStyle name="_3.육교구조계산서_덕성수량(신설2)_인화-논현A수량수정_경림가오지구_경림가오지구_영사교외5개교_23호선" xfId="1292" xr:uid="{00000000-0005-0000-0000-00000B050000}"/>
    <cellStyle name="_3.육교구조계산서_덕성수량(신설2)_인화-논현A수량수정_경림가오지구_금광신갈(9.29)" xfId="1293" xr:uid="{00000000-0005-0000-0000-00000C050000}"/>
    <cellStyle name="_3.육교구조계산서_덕성수량(신설2)_인화-논현A수량수정_경림가오지구_금광신갈(9.29)_82호선" xfId="1294" xr:uid="{00000000-0005-0000-0000-00000D050000}"/>
    <cellStyle name="_3.육교구조계산서_덕성수량(신설2)_인화-논현A수량수정_경림가오지구_금광신갈(9.29)_82호선(최종)" xfId="1295" xr:uid="{00000000-0005-0000-0000-00000E050000}"/>
    <cellStyle name="_3.육교구조계산서_덕성수량(신설2)_인화-논현A수량수정_경림가오지구_금광신갈(9.29)_82호선(최종)_23호선" xfId="1296" xr:uid="{00000000-0005-0000-0000-00000F050000}"/>
    <cellStyle name="_3.육교구조계산서_덕성수량(신설2)_인화-논현A수량수정_경림가오지구_금광신갈(9.29)_82호선_23호선" xfId="1297" xr:uid="{00000000-0005-0000-0000-000010050000}"/>
    <cellStyle name="_3.육교구조계산서_덕성수량(신설2)_인화-논현A수량수정_경림가오지구_금광신갈(9.29)_98호선" xfId="1298" xr:uid="{00000000-0005-0000-0000-000011050000}"/>
    <cellStyle name="_3.육교구조계산서_덕성수량(신설2)_인화-논현A수량수정_경림가오지구_금광신갈(9.29)_98호선_23호선" xfId="1299" xr:uid="{00000000-0005-0000-0000-000012050000}"/>
    <cellStyle name="_3.육교구조계산서_덕성수량(신설2)_인화-논현A수량수정_경림가오지구_금광신갈(9.29)_영사교외5개교" xfId="1300" xr:uid="{00000000-0005-0000-0000-000013050000}"/>
    <cellStyle name="_3.육교구조계산서_덕성수량(신설2)_인화-논현A수량수정_경림가오지구_금광신갈(9.29)_영사교외5개교_23호선" xfId="1301" xr:uid="{00000000-0005-0000-0000-000014050000}"/>
    <cellStyle name="_3.육교구조계산서_덕성수량(신설2)_인화-논현A수량수정_경림가오지구_영사교외5개교" xfId="1302" xr:uid="{00000000-0005-0000-0000-000015050000}"/>
    <cellStyle name="_3.육교구조계산서_덕성수량(신설2)_인화-논현A수량수정_경림가오지구_영사교외5개교_23호선" xfId="1303" xr:uid="{00000000-0005-0000-0000-000016050000}"/>
    <cellStyle name="_3.육교구조계산서_덕성수량(신설2)_인화-논현A수량수정_금광신갈(9.29)" xfId="1304" xr:uid="{00000000-0005-0000-0000-000017050000}"/>
    <cellStyle name="_3.육교구조계산서_덕성수량(신설2)_인화-논현A수량수정_금광신갈(9.29)_82호선" xfId="1305" xr:uid="{00000000-0005-0000-0000-000018050000}"/>
    <cellStyle name="_3.육교구조계산서_덕성수량(신설2)_인화-논현A수량수정_금광신갈(9.29)_82호선(최종)" xfId="1306" xr:uid="{00000000-0005-0000-0000-000019050000}"/>
    <cellStyle name="_3.육교구조계산서_덕성수량(신설2)_인화-논현A수량수정_금광신갈(9.29)_82호선(최종)_23호선" xfId="1307" xr:uid="{00000000-0005-0000-0000-00001A050000}"/>
    <cellStyle name="_3.육교구조계산서_덕성수량(신설2)_인화-논현A수량수정_금광신갈(9.29)_82호선_23호선" xfId="1308" xr:uid="{00000000-0005-0000-0000-00001B050000}"/>
    <cellStyle name="_3.육교구조계산서_덕성수량(신설2)_인화-논현A수량수정_금광신갈(9.29)_98호선" xfId="1309" xr:uid="{00000000-0005-0000-0000-00001C050000}"/>
    <cellStyle name="_3.육교구조계산서_덕성수량(신설2)_인화-논현A수량수정_금광신갈(9.29)_98호선_23호선" xfId="1310" xr:uid="{00000000-0005-0000-0000-00001D050000}"/>
    <cellStyle name="_3.육교구조계산서_덕성수량(신설2)_인화-논현A수량수정_금광신갈(9.29)_영사교외5개교" xfId="1311" xr:uid="{00000000-0005-0000-0000-00001E050000}"/>
    <cellStyle name="_3.육교구조계산서_덕성수량(신설2)_인화-논현A수량수정_금광신갈(9.29)_영사교외5개교_23호선" xfId="1312" xr:uid="{00000000-0005-0000-0000-00001F050000}"/>
    <cellStyle name="_3.육교구조계산서_덕성수량(신설2)_인화-논현A수량수정_성북구보도교" xfId="1313" xr:uid="{00000000-0005-0000-0000-000020050000}"/>
    <cellStyle name="_3.육교구조계산서_덕성수량(신설2)_인화-논현A수량수정_성북구보도교_82호선" xfId="1314" xr:uid="{00000000-0005-0000-0000-000021050000}"/>
    <cellStyle name="_3.육교구조계산서_덕성수량(신설2)_인화-논현A수량수정_성북구보도교_82호선(최종)" xfId="1315" xr:uid="{00000000-0005-0000-0000-000022050000}"/>
    <cellStyle name="_3.육교구조계산서_덕성수량(신설2)_인화-논현A수량수정_성북구보도교_82호선(최종)_23호선" xfId="1316" xr:uid="{00000000-0005-0000-0000-000023050000}"/>
    <cellStyle name="_3.육교구조계산서_덕성수량(신설2)_인화-논현A수량수정_성북구보도교_82호선_23호선" xfId="1317" xr:uid="{00000000-0005-0000-0000-000024050000}"/>
    <cellStyle name="_3.육교구조계산서_덕성수량(신설2)_인화-논현A수량수정_성북구보도교_98호선" xfId="1318" xr:uid="{00000000-0005-0000-0000-000025050000}"/>
    <cellStyle name="_3.육교구조계산서_덕성수량(신설2)_인화-논현A수량수정_성북구보도교_98호선_23호선" xfId="1319" xr:uid="{00000000-0005-0000-0000-000026050000}"/>
    <cellStyle name="_3.육교구조계산서_덕성수량(신설2)_인화-논현A수량수정_성북구보도교_경림가오지구" xfId="1320" xr:uid="{00000000-0005-0000-0000-000027050000}"/>
    <cellStyle name="_3.육교구조계산서_덕성수량(신설2)_인화-논현A수량수정_성북구보도교_경림가오지구_82호선" xfId="1321" xr:uid="{00000000-0005-0000-0000-000028050000}"/>
    <cellStyle name="_3.육교구조계산서_덕성수량(신설2)_인화-논현A수량수정_성북구보도교_경림가오지구_82호선(최종)" xfId="1322" xr:uid="{00000000-0005-0000-0000-000029050000}"/>
    <cellStyle name="_3.육교구조계산서_덕성수량(신설2)_인화-논현A수량수정_성북구보도교_경림가오지구_82호선(최종)_23호선" xfId="1323" xr:uid="{00000000-0005-0000-0000-00002A050000}"/>
    <cellStyle name="_3.육교구조계산서_덕성수량(신설2)_인화-논현A수량수정_성북구보도교_경림가오지구_82호선_23호선" xfId="1324" xr:uid="{00000000-0005-0000-0000-00002B050000}"/>
    <cellStyle name="_3.육교구조계산서_덕성수량(신설2)_인화-논현A수량수정_성북구보도교_경림가오지구_98호선" xfId="1325" xr:uid="{00000000-0005-0000-0000-00002C050000}"/>
    <cellStyle name="_3.육교구조계산서_덕성수량(신설2)_인화-논현A수량수정_성북구보도교_경림가오지구_98호선_23호선" xfId="1326" xr:uid="{00000000-0005-0000-0000-00002D050000}"/>
    <cellStyle name="_3.육교구조계산서_덕성수량(신설2)_인화-논현A수량수정_성북구보도교_경림가오지구_금광신갈(9.29)" xfId="1327" xr:uid="{00000000-0005-0000-0000-00002E050000}"/>
    <cellStyle name="_3.육교구조계산서_덕성수량(신설2)_인화-논현A수량수정_성북구보도교_경림가오지구_금광신갈(9.29)_82호선" xfId="1328" xr:uid="{00000000-0005-0000-0000-00002F050000}"/>
    <cellStyle name="_3.육교구조계산서_덕성수량(신설2)_인화-논현A수량수정_성북구보도교_경림가오지구_금광신갈(9.29)_82호선(최종)" xfId="1329" xr:uid="{00000000-0005-0000-0000-000030050000}"/>
    <cellStyle name="_3.육교구조계산서_덕성수량(신설2)_인화-논현A수량수정_성북구보도교_경림가오지구_금광신갈(9.29)_82호선(최종)_23호선" xfId="1330" xr:uid="{00000000-0005-0000-0000-000031050000}"/>
    <cellStyle name="_3.육교구조계산서_덕성수량(신설2)_인화-논현A수량수정_성북구보도교_경림가오지구_금광신갈(9.29)_82호선_23호선" xfId="1331" xr:uid="{00000000-0005-0000-0000-000032050000}"/>
    <cellStyle name="_3.육교구조계산서_덕성수량(신설2)_인화-논현A수량수정_성북구보도교_경림가오지구_금광신갈(9.29)_98호선" xfId="1332" xr:uid="{00000000-0005-0000-0000-000033050000}"/>
    <cellStyle name="_3.육교구조계산서_덕성수량(신설2)_인화-논현A수량수정_성북구보도교_경림가오지구_금광신갈(9.29)_98호선_23호선" xfId="1333" xr:uid="{00000000-0005-0000-0000-000034050000}"/>
    <cellStyle name="_3.육교구조계산서_덕성수량(신설2)_인화-논현A수량수정_성북구보도교_경림가오지구_금광신갈(9.29)_영사교외5개교" xfId="1334" xr:uid="{00000000-0005-0000-0000-000035050000}"/>
    <cellStyle name="_3.육교구조계산서_덕성수량(신설2)_인화-논현A수량수정_성북구보도교_경림가오지구_금광신갈(9.29)_영사교외5개교_23호선" xfId="1335" xr:uid="{00000000-0005-0000-0000-000036050000}"/>
    <cellStyle name="_3.육교구조계산서_덕성수량(신설2)_인화-논현A수량수정_성북구보도교_경림가오지구_영사교외5개교" xfId="1336" xr:uid="{00000000-0005-0000-0000-000037050000}"/>
    <cellStyle name="_3.육교구조계산서_덕성수량(신설2)_인화-논현A수량수정_성북구보도교_경림가오지구_영사교외5개교_23호선" xfId="1337" xr:uid="{00000000-0005-0000-0000-000038050000}"/>
    <cellStyle name="_3.육교구조계산서_덕성수량(신설2)_인화-논현A수량수정_성북구보도교_금광신갈(9.29)" xfId="1338" xr:uid="{00000000-0005-0000-0000-000039050000}"/>
    <cellStyle name="_3.육교구조계산서_덕성수량(신설2)_인화-논현A수량수정_성북구보도교_금광신갈(9.29)_82호선" xfId="1339" xr:uid="{00000000-0005-0000-0000-00003A050000}"/>
    <cellStyle name="_3.육교구조계산서_덕성수량(신설2)_인화-논현A수량수정_성북구보도교_금광신갈(9.29)_82호선(최종)" xfId="1340" xr:uid="{00000000-0005-0000-0000-00003B050000}"/>
    <cellStyle name="_3.육교구조계산서_덕성수량(신설2)_인화-논현A수량수정_성북구보도교_금광신갈(9.29)_82호선(최종)_23호선" xfId="1341" xr:uid="{00000000-0005-0000-0000-00003C050000}"/>
    <cellStyle name="_3.육교구조계산서_덕성수량(신설2)_인화-논현A수량수정_성북구보도교_금광신갈(9.29)_82호선_23호선" xfId="1342" xr:uid="{00000000-0005-0000-0000-00003D050000}"/>
    <cellStyle name="_3.육교구조계산서_덕성수량(신설2)_인화-논현A수량수정_성북구보도교_금광신갈(9.29)_98호선" xfId="1343" xr:uid="{00000000-0005-0000-0000-00003E050000}"/>
    <cellStyle name="_3.육교구조계산서_덕성수량(신설2)_인화-논현A수량수정_성북구보도교_금광신갈(9.29)_98호선_23호선" xfId="1344" xr:uid="{00000000-0005-0000-0000-00003F050000}"/>
    <cellStyle name="_3.육교구조계산서_덕성수량(신설2)_인화-논현A수량수정_성북구보도교_금광신갈(9.29)_영사교외5개교" xfId="1345" xr:uid="{00000000-0005-0000-0000-000040050000}"/>
    <cellStyle name="_3.육교구조계산서_덕성수량(신설2)_인화-논현A수량수정_성북구보도교_금광신갈(9.29)_영사교외5개교_23호선" xfId="1346" xr:uid="{00000000-0005-0000-0000-000041050000}"/>
    <cellStyle name="_3.육교구조계산서_덕성수량(신설2)_인화-논현A수량수정_성북구보도교_수량(성북천2)" xfId="1347" xr:uid="{00000000-0005-0000-0000-000042050000}"/>
    <cellStyle name="_3.육교구조계산서_덕성수량(신설2)_인화-논현A수량수정_성북구보도교_수량(성북천2)_82호선" xfId="1348" xr:uid="{00000000-0005-0000-0000-000043050000}"/>
    <cellStyle name="_3.육교구조계산서_덕성수량(신설2)_인화-논현A수량수정_성북구보도교_수량(성북천2)_82호선(최종)" xfId="1349" xr:uid="{00000000-0005-0000-0000-000044050000}"/>
    <cellStyle name="_3.육교구조계산서_덕성수량(신설2)_인화-논현A수량수정_성북구보도교_수량(성북천2)_82호선(최종)_23호선" xfId="1350" xr:uid="{00000000-0005-0000-0000-000045050000}"/>
    <cellStyle name="_3.육교구조계산서_덕성수량(신설2)_인화-논현A수량수정_성북구보도교_수량(성북천2)_82호선_23호선" xfId="1351" xr:uid="{00000000-0005-0000-0000-000046050000}"/>
    <cellStyle name="_3.육교구조계산서_덕성수량(신설2)_인화-논현A수량수정_성북구보도교_수량(성북천2)_98호선" xfId="1352" xr:uid="{00000000-0005-0000-0000-000047050000}"/>
    <cellStyle name="_3.육교구조계산서_덕성수량(신설2)_인화-논현A수량수정_성북구보도교_수량(성북천2)_98호선_23호선" xfId="1353" xr:uid="{00000000-0005-0000-0000-000048050000}"/>
    <cellStyle name="_3.육교구조계산서_덕성수량(신설2)_인화-논현A수량수정_성북구보도교_수량(성북천2)_경림가오지구" xfId="1354" xr:uid="{00000000-0005-0000-0000-000049050000}"/>
    <cellStyle name="_3.육교구조계산서_덕성수량(신설2)_인화-논현A수량수정_성북구보도교_수량(성북천2)_경림가오지구_82호선" xfId="1355" xr:uid="{00000000-0005-0000-0000-00004A050000}"/>
    <cellStyle name="_3.육교구조계산서_덕성수량(신설2)_인화-논현A수량수정_성북구보도교_수량(성북천2)_경림가오지구_82호선(최종)" xfId="1356" xr:uid="{00000000-0005-0000-0000-00004B050000}"/>
    <cellStyle name="_3.육교구조계산서_덕성수량(신설2)_인화-논현A수량수정_성북구보도교_수량(성북천2)_경림가오지구_82호선(최종)_23호선" xfId="1357" xr:uid="{00000000-0005-0000-0000-00004C050000}"/>
    <cellStyle name="_3.육교구조계산서_덕성수량(신설2)_인화-논현A수량수정_성북구보도교_수량(성북천2)_경림가오지구_82호선_23호선" xfId="1358" xr:uid="{00000000-0005-0000-0000-00004D050000}"/>
    <cellStyle name="_3.육교구조계산서_덕성수량(신설2)_인화-논현A수량수정_성북구보도교_수량(성북천2)_경림가오지구_98호선" xfId="1359" xr:uid="{00000000-0005-0000-0000-00004E050000}"/>
    <cellStyle name="_3.육교구조계산서_덕성수량(신설2)_인화-논현A수량수정_성북구보도교_수량(성북천2)_경림가오지구_98호선_23호선" xfId="1360" xr:uid="{00000000-0005-0000-0000-00004F050000}"/>
    <cellStyle name="_3.육교구조계산서_덕성수량(신설2)_인화-논현A수량수정_성북구보도교_수량(성북천2)_경림가오지구_경림가오지구" xfId="1361" xr:uid="{00000000-0005-0000-0000-000050050000}"/>
    <cellStyle name="_3.육교구조계산서_덕성수량(신설2)_인화-논현A수량수정_성북구보도교_수량(성북천2)_경림가오지구_경림가오지구_82호선" xfId="1362" xr:uid="{00000000-0005-0000-0000-000051050000}"/>
    <cellStyle name="_3.육교구조계산서_덕성수량(신설2)_인화-논현A수량수정_성북구보도교_수량(성북천2)_경림가오지구_경림가오지구_82호선(최종)" xfId="1363" xr:uid="{00000000-0005-0000-0000-000052050000}"/>
    <cellStyle name="_3.육교구조계산서_덕성수량(신설2)_인화-논현A수량수정_성북구보도교_수량(성북천2)_경림가오지구_경림가오지구_82호선(최종)_23호선" xfId="1364" xr:uid="{00000000-0005-0000-0000-000053050000}"/>
    <cellStyle name="_3.육교구조계산서_덕성수량(신설2)_인화-논현A수량수정_성북구보도교_수량(성북천2)_경림가오지구_경림가오지구_82호선_23호선" xfId="1365" xr:uid="{00000000-0005-0000-0000-000054050000}"/>
    <cellStyle name="_3.육교구조계산서_덕성수량(신설2)_인화-논현A수량수정_성북구보도교_수량(성북천2)_경림가오지구_경림가오지구_98호선" xfId="1366" xr:uid="{00000000-0005-0000-0000-000055050000}"/>
    <cellStyle name="_3.육교구조계산서_덕성수량(신설2)_인화-논현A수량수정_성북구보도교_수량(성북천2)_경림가오지구_경림가오지구_98호선_23호선" xfId="1367" xr:uid="{00000000-0005-0000-0000-000056050000}"/>
    <cellStyle name="_3.육교구조계산서_덕성수량(신설2)_인화-논현A수량수정_성북구보도교_수량(성북천2)_경림가오지구_경림가오지구_금광신갈(9.29)" xfId="1368" xr:uid="{00000000-0005-0000-0000-000057050000}"/>
    <cellStyle name="_3.육교구조계산서_덕성수량(신설2)_인화-논현A수량수정_성북구보도교_수량(성북천2)_경림가오지구_경림가오지구_금광신갈(9.29)_82호선" xfId="1369" xr:uid="{00000000-0005-0000-0000-000058050000}"/>
    <cellStyle name="_3.육교구조계산서_덕성수량(신설2)_인화-논현A수량수정_성북구보도교_수량(성북천2)_경림가오지구_경림가오지구_금광신갈(9.29)_82호선(최종)" xfId="1370" xr:uid="{00000000-0005-0000-0000-000059050000}"/>
    <cellStyle name="_3.육교구조계산서_덕성수량(신설2)_인화-논현A수량수정_성북구보도교_수량(성북천2)_경림가오지구_경림가오지구_금광신갈(9.29)_82호선(최종)_23호선" xfId="1371" xr:uid="{00000000-0005-0000-0000-00005A050000}"/>
    <cellStyle name="_3.육교구조계산서_덕성수량(신설2)_인화-논현A수량수정_성북구보도교_수량(성북천2)_경림가오지구_경림가오지구_금광신갈(9.29)_82호선_23호선" xfId="1372" xr:uid="{00000000-0005-0000-0000-00005B050000}"/>
    <cellStyle name="_3.육교구조계산서_덕성수량(신설2)_인화-논현A수량수정_성북구보도교_수량(성북천2)_경림가오지구_경림가오지구_금광신갈(9.29)_98호선" xfId="1373" xr:uid="{00000000-0005-0000-0000-00005C050000}"/>
    <cellStyle name="_3.육교구조계산서_덕성수량(신설2)_인화-논현A수량수정_성북구보도교_수량(성북천2)_경림가오지구_경림가오지구_금광신갈(9.29)_98호선_23호선" xfId="1374" xr:uid="{00000000-0005-0000-0000-00005D050000}"/>
    <cellStyle name="_3.육교구조계산서_덕성수량(신설2)_인화-논현A수량수정_성북구보도교_수량(성북천2)_경림가오지구_경림가오지구_금광신갈(9.29)_영사교외5개교" xfId="1375" xr:uid="{00000000-0005-0000-0000-00005E050000}"/>
    <cellStyle name="_3.육교구조계산서_덕성수량(신설2)_인화-논현A수량수정_성북구보도교_수량(성북천2)_경림가오지구_경림가오지구_금광신갈(9.29)_영사교외5개교_23호선" xfId="1376" xr:uid="{00000000-0005-0000-0000-00005F050000}"/>
    <cellStyle name="_3.육교구조계산서_덕성수량(신설2)_인화-논현A수량수정_성북구보도교_수량(성북천2)_경림가오지구_경림가오지구_영사교외5개교" xfId="1377" xr:uid="{00000000-0005-0000-0000-000060050000}"/>
    <cellStyle name="_3.육교구조계산서_덕성수량(신설2)_인화-논현A수량수정_성북구보도교_수량(성북천2)_경림가오지구_경림가오지구_영사교외5개교_23호선" xfId="1378" xr:uid="{00000000-0005-0000-0000-000061050000}"/>
    <cellStyle name="_3.육교구조계산서_덕성수량(신설2)_인화-논현A수량수정_성북구보도교_수량(성북천2)_경림가오지구_금광신갈(9.29)" xfId="1379" xr:uid="{00000000-0005-0000-0000-000062050000}"/>
    <cellStyle name="_3.육교구조계산서_덕성수량(신설2)_인화-논현A수량수정_성북구보도교_수량(성북천2)_경림가오지구_금광신갈(9.29)_82호선" xfId="1380" xr:uid="{00000000-0005-0000-0000-000063050000}"/>
    <cellStyle name="_3.육교구조계산서_덕성수량(신설2)_인화-논현A수량수정_성북구보도교_수량(성북천2)_경림가오지구_금광신갈(9.29)_82호선(최종)" xfId="1381" xr:uid="{00000000-0005-0000-0000-000064050000}"/>
    <cellStyle name="_3.육교구조계산서_덕성수량(신설2)_인화-논현A수량수정_성북구보도교_수량(성북천2)_경림가오지구_금광신갈(9.29)_82호선(최종)_23호선" xfId="1382" xr:uid="{00000000-0005-0000-0000-000065050000}"/>
    <cellStyle name="_3.육교구조계산서_덕성수량(신설2)_인화-논현A수량수정_성북구보도교_수량(성북천2)_경림가오지구_금광신갈(9.29)_82호선_23호선" xfId="1383" xr:uid="{00000000-0005-0000-0000-000066050000}"/>
    <cellStyle name="_3.육교구조계산서_덕성수량(신설2)_인화-논현A수량수정_성북구보도교_수량(성북천2)_경림가오지구_금광신갈(9.29)_98호선" xfId="1384" xr:uid="{00000000-0005-0000-0000-000067050000}"/>
    <cellStyle name="_3.육교구조계산서_덕성수량(신설2)_인화-논현A수량수정_성북구보도교_수량(성북천2)_경림가오지구_금광신갈(9.29)_98호선_23호선" xfId="1385" xr:uid="{00000000-0005-0000-0000-000068050000}"/>
    <cellStyle name="_3.육교구조계산서_덕성수량(신설2)_인화-논현A수량수정_성북구보도교_수량(성북천2)_경림가오지구_금광신갈(9.29)_영사교외5개교" xfId="1386" xr:uid="{00000000-0005-0000-0000-000069050000}"/>
    <cellStyle name="_3.육교구조계산서_덕성수량(신설2)_인화-논현A수량수정_성북구보도교_수량(성북천2)_경림가오지구_금광신갈(9.29)_영사교외5개교_23호선" xfId="1387" xr:uid="{00000000-0005-0000-0000-00006A050000}"/>
    <cellStyle name="_3.육교구조계산서_덕성수량(신설2)_인화-논현A수량수정_성북구보도교_수량(성북천2)_경림가오지구_영사교외5개교" xfId="1388" xr:uid="{00000000-0005-0000-0000-00006B050000}"/>
    <cellStyle name="_3.육교구조계산서_덕성수량(신설2)_인화-논현A수량수정_성북구보도교_수량(성북천2)_경림가오지구_영사교외5개교_23호선" xfId="1389" xr:uid="{00000000-0005-0000-0000-00006C050000}"/>
    <cellStyle name="_3.육교구조계산서_덕성수량(신설2)_인화-논현A수량수정_성북구보도교_수량(성북천2)_금광신갈(9.29)" xfId="1390" xr:uid="{00000000-0005-0000-0000-00006D050000}"/>
    <cellStyle name="_3.육교구조계산서_덕성수량(신설2)_인화-논현A수량수정_성북구보도교_수량(성북천2)_금광신갈(9.29)_82호선" xfId="1391" xr:uid="{00000000-0005-0000-0000-00006E050000}"/>
    <cellStyle name="_3.육교구조계산서_덕성수량(신설2)_인화-논현A수량수정_성북구보도교_수량(성북천2)_금광신갈(9.29)_82호선(최종)" xfId="1392" xr:uid="{00000000-0005-0000-0000-00006F050000}"/>
    <cellStyle name="_3.육교구조계산서_덕성수량(신설2)_인화-논현A수량수정_성북구보도교_수량(성북천2)_금광신갈(9.29)_82호선(최종)_23호선" xfId="1393" xr:uid="{00000000-0005-0000-0000-000070050000}"/>
    <cellStyle name="_3.육교구조계산서_덕성수량(신설2)_인화-논현A수량수정_성북구보도교_수량(성북천2)_금광신갈(9.29)_82호선_23호선" xfId="1394" xr:uid="{00000000-0005-0000-0000-000071050000}"/>
    <cellStyle name="_3.육교구조계산서_덕성수량(신설2)_인화-논현A수량수정_성북구보도교_수량(성북천2)_금광신갈(9.29)_98호선" xfId="1395" xr:uid="{00000000-0005-0000-0000-000072050000}"/>
    <cellStyle name="_3.육교구조계산서_덕성수량(신설2)_인화-논현A수량수정_성북구보도교_수량(성북천2)_금광신갈(9.29)_98호선_23호선" xfId="1396" xr:uid="{00000000-0005-0000-0000-000073050000}"/>
    <cellStyle name="_3.육교구조계산서_덕성수량(신설2)_인화-논현A수량수정_성북구보도교_수량(성북천2)_금광신갈(9.29)_영사교외5개교" xfId="1397" xr:uid="{00000000-0005-0000-0000-000074050000}"/>
    <cellStyle name="_3.육교구조계산서_덕성수량(신설2)_인화-논현A수량수정_성북구보도교_수량(성북천2)_금광신갈(9.29)_영사교외5개교_23호선" xfId="1398" xr:uid="{00000000-0005-0000-0000-000075050000}"/>
    <cellStyle name="_3.육교구조계산서_덕성수량(신설2)_인화-논현A수량수정_성북구보도교_수량(성북천2)_영사교외5개교" xfId="1399" xr:uid="{00000000-0005-0000-0000-000076050000}"/>
    <cellStyle name="_3.육교구조계산서_덕성수량(신설2)_인화-논현A수량수정_성북구보도교_수량(성북천2)_영사교외5개교_23호선" xfId="1400" xr:uid="{00000000-0005-0000-0000-000077050000}"/>
    <cellStyle name="_3.육교구조계산서_덕성수량(신설2)_인화-논현A수량수정_성북구보도교_안성기초수량(0214완료)" xfId="1401" xr:uid="{00000000-0005-0000-0000-000078050000}"/>
    <cellStyle name="_3.육교구조계산서_덕성수량(신설2)_인화-논현A수량수정_성북구보도교_안성기초수량(0214완료)_82호선" xfId="1402" xr:uid="{00000000-0005-0000-0000-000079050000}"/>
    <cellStyle name="_3.육교구조계산서_덕성수량(신설2)_인화-논현A수량수정_성북구보도교_안성기초수량(0214완료)_82호선(최종)" xfId="1403" xr:uid="{00000000-0005-0000-0000-00007A050000}"/>
    <cellStyle name="_3.육교구조계산서_덕성수량(신설2)_인화-논현A수량수정_성북구보도교_안성기초수량(0214완료)_82호선(최종)_23호선" xfId="1404" xr:uid="{00000000-0005-0000-0000-00007B050000}"/>
    <cellStyle name="_3.육교구조계산서_덕성수량(신설2)_인화-논현A수량수정_성북구보도교_안성기초수량(0214완료)_82호선_23호선" xfId="1405" xr:uid="{00000000-0005-0000-0000-00007C050000}"/>
    <cellStyle name="_3.육교구조계산서_덕성수량(신설2)_인화-논현A수량수정_성북구보도교_안성기초수량(0214완료)_98호선" xfId="1406" xr:uid="{00000000-0005-0000-0000-00007D050000}"/>
    <cellStyle name="_3.육교구조계산서_덕성수량(신설2)_인화-논현A수량수정_성북구보도교_안성기초수량(0214완료)_98호선_23호선" xfId="1407" xr:uid="{00000000-0005-0000-0000-00007E050000}"/>
    <cellStyle name="_3.육교구조계산서_덕성수량(신설2)_인화-논현A수량수정_성북구보도교_안성기초수량(0214완료)_경림가오지구" xfId="1408" xr:uid="{00000000-0005-0000-0000-00007F050000}"/>
    <cellStyle name="_3.육교구조계산서_덕성수량(신설2)_인화-논현A수량수정_성북구보도교_안성기초수량(0214완료)_경림가오지구_82호선" xfId="1409" xr:uid="{00000000-0005-0000-0000-000080050000}"/>
    <cellStyle name="_3.육교구조계산서_덕성수량(신설2)_인화-논현A수량수정_성북구보도교_안성기초수량(0214완료)_경림가오지구_82호선(최종)" xfId="1410" xr:uid="{00000000-0005-0000-0000-000081050000}"/>
    <cellStyle name="_3.육교구조계산서_덕성수량(신설2)_인화-논현A수량수정_성북구보도교_안성기초수량(0214완료)_경림가오지구_82호선(최종)_23호선" xfId="1411" xr:uid="{00000000-0005-0000-0000-000082050000}"/>
    <cellStyle name="_3.육교구조계산서_덕성수량(신설2)_인화-논현A수량수정_성북구보도교_안성기초수량(0214완료)_경림가오지구_82호선_23호선" xfId="1412" xr:uid="{00000000-0005-0000-0000-000083050000}"/>
    <cellStyle name="_3.육교구조계산서_덕성수량(신설2)_인화-논현A수량수정_성북구보도교_안성기초수량(0214완료)_경림가오지구_98호선" xfId="1413" xr:uid="{00000000-0005-0000-0000-000084050000}"/>
    <cellStyle name="_3.육교구조계산서_덕성수량(신설2)_인화-논현A수량수정_성북구보도교_안성기초수량(0214완료)_경림가오지구_98호선_23호선" xfId="1414" xr:uid="{00000000-0005-0000-0000-000085050000}"/>
    <cellStyle name="_3.육교구조계산서_덕성수량(신설2)_인화-논현A수량수정_성북구보도교_안성기초수량(0214완료)_경림가오지구_경림가오지구" xfId="1415" xr:uid="{00000000-0005-0000-0000-000086050000}"/>
    <cellStyle name="_3.육교구조계산서_덕성수량(신설2)_인화-논현A수량수정_성북구보도교_안성기초수량(0214완료)_경림가오지구_경림가오지구_82호선" xfId="1416" xr:uid="{00000000-0005-0000-0000-000087050000}"/>
    <cellStyle name="_3.육교구조계산서_덕성수량(신설2)_인화-논현A수량수정_성북구보도교_안성기초수량(0214완료)_경림가오지구_경림가오지구_82호선(최종)" xfId="1417" xr:uid="{00000000-0005-0000-0000-000088050000}"/>
    <cellStyle name="_3.육교구조계산서_덕성수량(신설2)_인화-논현A수량수정_성북구보도교_안성기초수량(0214완료)_경림가오지구_경림가오지구_82호선(최종)_23호선" xfId="1418" xr:uid="{00000000-0005-0000-0000-000089050000}"/>
    <cellStyle name="_3.육교구조계산서_덕성수량(신설2)_인화-논현A수량수정_성북구보도교_안성기초수량(0214완료)_경림가오지구_경림가오지구_82호선_23호선" xfId="1419" xr:uid="{00000000-0005-0000-0000-00008A050000}"/>
    <cellStyle name="_3.육교구조계산서_덕성수량(신설2)_인화-논현A수량수정_성북구보도교_안성기초수량(0214완료)_경림가오지구_경림가오지구_98호선" xfId="1420" xr:uid="{00000000-0005-0000-0000-00008B050000}"/>
    <cellStyle name="_3.육교구조계산서_덕성수량(신설2)_인화-논현A수량수정_성북구보도교_안성기초수량(0214완료)_경림가오지구_경림가오지구_98호선_23호선" xfId="1421" xr:uid="{00000000-0005-0000-0000-00008C050000}"/>
    <cellStyle name="_3.육교구조계산서_덕성수량(신설2)_인화-논현A수량수정_성북구보도교_안성기초수량(0214완료)_경림가오지구_경림가오지구_금광신갈(9.29)" xfId="1422" xr:uid="{00000000-0005-0000-0000-00008D050000}"/>
    <cellStyle name="_3.육교구조계산서_덕성수량(신설2)_인화-논현A수량수정_성북구보도교_안성기초수량(0214완료)_경림가오지구_경림가오지구_금광신갈(9.29)_82호선" xfId="1423" xr:uid="{00000000-0005-0000-0000-00008E050000}"/>
    <cellStyle name="_3.육교구조계산서_덕성수량(신설2)_인화-논현A수량수정_성북구보도교_안성기초수량(0214완료)_경림가오지구_경림가오지구_금광신갈(9.29)_82호선(최종)" xfId="1424" xr:uid="{00000000-0005-0000-0000-00008F050000}"/>
    <cellStyle name="_3.육교구조계산서_덕성수량(신설2)_인화-논현A수량수정_성북구보도교_안성기초수량(0214완료)_경림가오지구_경림가오지구_금광신갈(9.29)_82호선(최종)_23호선" xfId="1425" xr:uid="{00000000-0005-0000-0000-000090050000}"/>
    <cellStyle name="_3.육교구조계산서_덕성수량(신설2)_인화-논현A수량수정_성북구보도교_안성기초수량(0214완료)_경림가오지구_경림가오지구_금광신갈(9.29)_82호선_23호선" xfId="1426" xr:uid="{00000000-0005-0000-0000-000091050000}"/>
    <cellStyle name="_3.육교구조계산서_덕성수량(신설2)_인화-논현A수량수정_성북구보도교_안성기초수량(0214완료)_경림가오지구_경림가오지구_금광신갈(9.29)_98호선" xfId="1427" xr:uid="{00000000-0005-0000-0000-000092050000}"/>
    <cellStyle name="_3.육교구조계산서_덕성수량(신설2)_인화-논현A수량수정_성북구보도교_안성기초수량(0214완료)_경림가오지구_경림가오지구_금광신갈(9.29)_98호선_23호선" xfId="1428" xr:uid="{00000000-0005-0000-0000-000093050000}"/>
    <cellStyle name="_3.육교구조계산서_덕성수량(신설2)_인화-논현A수량수정_성북구보도교_안성기초수량(0214완료)_경림가오지구_경림가오지구_금광신갈(9.29)_영사교외5개교" xfId="1429" xr:uid="{00000000-0005-0000-0000-000094050000}"/>
    <cellStyle name="_3.육교구조계산서_덕성수량(신설2)_인화-논현A수량수정_성북구보도교_안성기초수량(0214완료)_경림가오지구_경림가오지구_금광신갈(9.29)_영사교외5개교_23호선" xfId="1430" xr:uid="{00000000-0005-0000-0000-000095050000}"/>
    <cellStyle name="_3.육교구조계산서_덕성수량(신설2)_인화-논현A수량수정_성북구보도교_안성기초수량(0214완료)_경림가오지구_경림가오지구_영사교외5개교" xfId="1431" xr:uid="{00000000-0005-0000-0000-000096050000}"/>
    <cellStyle name="_3.육교구조계산서_덕성수량(신설2)_인화-논현A수량수정_성북구보도교_안성기초수량(0214완료)_경림가오지구_경림가오지구_영사교외5개교_23호선" xfId="1432" xr:uid="{00000000-0005-0000-0000-000097050000}"/>
    <cellStyle name="_3.육교구조계산서_덕성수량(신설2)_인화-논현A수량수정_성북구보도교_안성기초수량(0214완료)_경림가오지구_금광신갈(9.29)" xfId="1433" xr:uid="{00000000-0005-0000-0000-000098050000}"/>
    <cellStyle name="_3.육교구조계산서_덕성수량(신설2)_인화-논현A수량수정_성북구보도교_안성기초수량(0214완료)_경림가오지구_금광신갈(9.29)_82호선" xfId="1434" xr:uid="{00000000-0005-0000-0000-000099050000}"/>
    <cellStyle name="_3.육교구조계산서_덕성수량(신설2)_인화-논현A수량수정_성북구보도교_안성기초수량(0214완료)_경림가오지구_금광신갈(9.29)_82호선(최종)" xfId="1435" xr:uid="{00000000-0005-0000-0000-00009A050000}"/>
    <cellStyle name="_3.육교구조계산서_덕성수량(신설2)_인화-논현A수량수정_성북구보도교_안성기초수량(0214완료)_경림가오지구_금광신갈(9.29)_82호선(최종)_23호선" xfId="1436" xr:uid="{00000000-0005-0000-0000-00009B050000}"/>
    <cellStyle name="_3.육교구조계산서_덕성수량(신설2)_인화-논현A수량수정_성북구보도교_안성기초수량(0214완료)_경림가오지구_금광신갈(9.29)_82호선_23호선" xfId="1437" xr:uid="{00000000-0005-0000-0000-00009C050000}"/>
    <cellStyle name="_3.육교구조계산서_덕성수량(신설2)_인화-논현A수량수정_성북구보도교_안성기초수량(0214완료)_경림가오지구_금광신갈(9.29)_98호선" xfId="1438" xr:uid="{00000000-0005-0000-0000-00009D050000}"/>
    <cellStyle name="_3.육교구조계산서_덕성수량(신설2)_인화-논현A수량수정_성북구보도교_안성기초수량(0214완료)_경림가오지구_금광신갈(9.29)_98호선_23호선" xfId="1439" xr:uid="{00000000-0005-0000-0000-00009E050000}"/>
    <cellStyle name="_3.육교구조계산서_덕성수량(신설2)_인화-논현A수량수정_성북구보도교_안성기초수량(0214완료)_경림가오지구_금광신갈(9.29)_영사교외5개교" xfId="1440" xr:uid="{00000000-0005-0000-0000-00009F050000}"/>
    <cellStyle name="_3.육교구조계산서_덕성수량(신설2)_인화-논현A수량수정_성북구보도교_안성기초수량(0214완료)_경림가오지구_금광신갈(9.29)_영사교외5개교_23호선" xfId="1441" xr:uid="{00000000-0005-0000-0000-0000A0050000}"/>
    <cellStyle name="_3.육교구조계산서_덕성수량(신설2)_인화-논현A수량수정_성북구보도교_안성기초수량(0214완료)_경림가오지구_영사교외5개교" xfId="1442" xr:uid="{00000000-0005-0000-0000-0000A1050000}"/>
    <cellStyle name="_3.육교구조계산서_덕성수량(신설2)_인화-논현A수량수정_성북구보도교_안성기초수량(0214완료)_경림가오지구_영사교외5개교_23호선" xfId="1443" xr:uid="{00000000-0005-0000-0000-0000A2050000}"/>
    <cellStyle name="_3.육교구조계산서_덕성수량(신설2)_인화-논현A수량수정_성북구보도교_안성기초수량(0214완료)_금광신갈(9.29)" xfId="1444" xr:uid="{00000000-0005-0000-0000-0000A3050000}"/>
    <cellStyle name="_3.육교구조계산서_덕성수량(신설2)_인화-논현A수량수정_성북구보도교_안성기초수량(0214완료)_금광신갈(9.29)_82호선" xfId="1445" xr:uid="{00000000-0005-0000-0000-0000A4050000}"/>
    <cellStyle name="_3.육교구조계산서_덕성수량(신설2)_인화-논현A수량수정_성북구보도교_안성기초수량(0214완료)_금광신갈(9.29)_82호선(최종)" xfId="1446" xr:uid="{00000000-0005-0000-0000-0000A5050000}"/>
    <cellStyle name="_3.육교구조계산서_덕성수량(신설2)_인화-논현A수량수정_성북구보도교_안성기초수량(0214완료)_금광신갈(9.29)_82호선(최종)_23호선" xfId="1447" xr:uid="{00000000-0005-0000-0000-0000A6050000}"/>
    <cellStyle name="_3.육교구조계산서_덕성수량(신설2)_인화-논현A수량수정_성북구보도교_안성기초수량(0214완료)_금광신갈(9.29)_82호선_23호선" xfId="1448" xr:uid="{00000000-0005-0000-0000-0000A7050000}"/>
    <cellStyle name="_3.육교구조계산서_덕성수량(신설2)_인화-논현A수량수정_성북구보도교_안성기초수량(0214완료)_금광신갈(9.29)_98호선" xfId="1449" xr:uid="{00000000-0005-0000-0000-0000A8050000}"/>
    <cellStyle name="_3.육교구조계산서_덕성수량(신설2)_인화-논현A수량수정_성북구보도교_안성기초수량(0214완료)_금광신갈(9.29)_98호선_23호선" xfId="1450" xr:uid="{00000000-0005-0000-0000-0000A9050000}"/>
    <cellStyle name="_3.육교구조계산서_덕성수량(신설2)_인화-논현A수량수정_성북구보도교_안성기초수량(0214완료)_금광신갈(9.29)_영사교외5개교" xfId="1451" xr:uid="{00000000-0005-0000-0000-0000AA050000}"/>
    <cellStyle name="_3.육교구조계산서_덕성수량(신설2)_인화-논현A수량수정_성북구보도교_안성기초수량(0214완료)_금광신갈(9.29)_영사교외5개교_23호선" xfId="1452" xr:uid="{00000000-0005-0000-0000-0000AB050000}"/>
    <cellStyle name="_3.육교구조계산서_덕성수량(신설2)_인화-논현A수량수정_성북구보도교_안성기초수량(0214완료)_영사교외5개교" xfId="1453" xr:uid="{00000000-0005-0000-0000-0000AC050000}"/>
    <cellStyle name="_3.육교구조계산서_덕성수량(신설2)_인화-논현A수량수정_성북구보도교_안성기초수량(0214완료)_영사교외5개교_23호선" xfId="1454" xr:uid="{00000000-0005-0000-0000-0000AD050000}"/>
    <cellStyle name="_3.육교구조계산서_덕성수량(신설2)_인화-논현A수량수정_성북구보도교_영사교외5개교" xfId="1455" xr:uid="{00000000-0005-0000-0000-0000AE050000}"/>
    <cellStyle name="_3.육교구조계산서_덕성수량(신설2)_인화-논현A수량수정_성북구보도교_영사교외5개교_23호선" xfId="1456" xr:uid="{00000000-0005-0000-0000-0000AF050000}"/>
    <cellStyle name="_3.육교구조계산서_덕성수량(신설2)_인화-논현A수량수정_성북구보도교1" xfId="1457" xr:uid="{00000000-0005-0000-0000-0000B0050000}"/>
    <cellStyle name="_3.육교구조계산서_덕성수량(신설2)_인화-논현A수량수정_성북구보도교1_82호선" xfId="1458" xr:uid="{00000000-0005-0000-0000-0000B1050000}"/>
    <cellStyle name="_3.육교구조계산서_덕성수량(신설2)_인화-논현A수량수정_성북구보도교1_82호선(최종)" xfId="1459" xr:uid="{00000000-0005-0000-0000-0000B2050000}"/>
    <cellStyle name="_3.육교구조계산서_덕성수량(신설2)_인화-논현A수량수정_성북구보도교1_82호선(최종)_23호선" xfId="1460" xr:uid="{00000000-0005-0000-0000-0000B3050000}"/>
    <cellStyle name="_3.육교구조계산서_덕성수량(신설2)_인화-논현A수량수정_성북구보도교1_82호선_23호선" xfId="1461" xr:uid="{00000000-0005-0000-0000-0000B4050000}"/>
    <cellStyle name="_3.육교구조계산서_덕성수량(신설2)_인화-논현A수량수정_성북구보도교1_98호선" xfId="1462" xr:uid="{00000000-0005-0000-0000-0000B5050000}"/>
    <cellStyle name="_3.육교구조계산서_덕성수량(신설2)_인화-논현A수량수정_성북구보도교1_98호선_23호선" xfId="1463" xr:uid="{00000000-0005-0000-0000-0000B6050000}"/>
    <cellStyle name="_3.육교구조계산서_덕성수량(신설2)_인화-논현A수량수정_성북구보도교1_경림가오지구" xfId="1464" xr:uid="{00000000-0005-0000-0000-0000B7050000}"/>
    <cellStyle name="_3.육교구조계산서_덕성수량(신설2)_인화-논현A수량수정_성북구보도교1_경림가오지구_82호선" xfId="1465" xr:uid="{00000000-0005-0000-0000-0000B8050000}"/>
    <cellStyle name="_3.육교구조계산서_덕성수량(신설2)_인화-논현A수량수정_성북구보도교1_경림가오지구_82호선(최종)" xfId="1466" xr:uid="{00000000-0005-0000-0000-0000B9050000}"/>
    <cellStyle name="_3.육교구조계산서_덕성수량(신설2)_인화-논현A수량수정_성북구보도교1_경림가오지구_82호선(최종)_23호선" xfId="1467" xr:uid="{00000000-0005-0000-0000-0000BA050000}"/>
    <cellStyle name="_3.육교구조계산서_덕성수량(신설2)_인화-논현A수량수정_성북구보도교1_경림가오지구_82호선_23호선" xfId="1468" xr:uid="{00000000-0005-0000-0000-0000BB050000}"/>
    <cellStyle name="_3.육교구조계산서_덕성수량(신설2)_인화-논현A수량수정_성북구보도교1_경림가오지구_98호선" xfId="1469" xr:uid="{00000000-0005-0000-0000-0000BC050000}"/>
    <cellStyle name="_3.육교구조계산서_덕성수량(신설2)_인화-논현A수량수정_성북구보도교1_경림가오지구_98호선_23호선" xfId="1470" xr:uid="{00000000-0005-0000-0000-0000BD050000}"/>
    <cellStyle name="_3.육교구조계산서_덕성수량(신설2)_인화-논현A수량수정_성북구보도교1_경림가오지구_금광신갈(9.29)" xfId="1471" xr:uid="{00000000-0005-0000-0000-0000BE050000}"/>
    <cellStyle name="_3.육교구조계산서_덕성수량(신설2)_인화-논현A수량수정_성북구보도교1_경림가오지구_금광신갈(9.29)_82호선" xfId="1472" xr:uid="{00000000-0005-0000-0000-0000BF050000}"/>
    <cellStyle name="_3.육교구조계산서_덕성수량(신설2)_인화-논현A수량수정_성북구보도교1_경림가오지구_금광신갈(9.29)_82호선(최종)" xfId="1473" xr:uid="{00000000-0005-0000-0000-0000C0050000}"/>
    <cellStyle name="_3.육교구조계산서_덕성수량(신설2)_인화-논현A수량수정_성북구보도교1_경림가오지구_금광신갈(9.29)_82호선(최종)_23호선" xfId="1474" xr:uid="{00000000-0005-0000-0000-0000C1050000}"/>
    <cellStyle name="_3.육교구조계산서_덕성수량(신설2)_인화-논현A수량수정_성북구보도교1_경림가오지구_금광신갈(9.29)_82호선_23호선" xfId="1475" xr:uid="{00000000-0005-0000-0000-0000C2050000}"/>
    <cellStyle name="_3.육교구조계산서_덕성수량(신설2)_인화-논현A수량수정_성북구보도교1_경림가오지구_금광신갈(9.29)_98호선" xfId="1476" xr:uid="{00000000-0005-0000-0000-0000C3050000}"/>
    <cellStyle name="_3.육교구조계산서_덕성수량(신설2)_인화-논현A수량수정_성북구보도교1_경림가오지구_금광신갈(9.29)_98호선_23호선" xfId="1477" xr:uid="{00000000-0005-0000-0000-0000C4050000}"/>
    <cellStyle name="_3.육교구조계산서_덕성수량(신설2)_인화-논현A수량수정_성북구보도교1_경림가오지구_금광신갈(9.29)_영사교외5개교" xfId="1478" xr:uid="{00000000-0005-0000-0000-0000C5050000}"/>
    <cellStyle name="_3.육교구조계산서_덕성수량(신설2)_인화-논현A수량수정_성북구보도교1_경림가오지구_금광신갈(9.29)_영사교외5개교_23호선" xfId="1479" xr:uid="{00000000-0005-0000-0000-0000C6050000}"/>
    <cellStyle name="_3.육교구조계산서_덕성수량(신설2)_인화-논현A수량수정_성북구보도교1_경림가오지구_영사교외5개교" xfId="1480" xr:uid="{00000000-0005-0000-0000-0000C7050000}"/>
    <cellStyle name="_3.육교구조계산서_덕성수량(신설2)_인화-논현A수량수정_성북구보도교1_경림가오지구_영사교외5개교_23호선" xfId="1481" xr:uid="{00000000-0005-0000-0000-0000C8050000}"/>
    <cellStyle name="_3.육교구조계산서_덕성수량(신설2)_인화-논현A수량수정_성북구보도교1_금광신갈(9.29)" xfId="1482" xr:uid="{00000000-0005-0000-0000-0000C9050000}"/>
    <cellStyle name="_3.육교구조계산서_덕성수량(신설2)_인화-논현A수량수정_성북구보도교1_금광신갈(9.29)_82호선" xfId="1483" xr:uid="{00000000-0005-0000-0000-0000CA050000}"/>
    <cellStyle name="_3.육교구조계산서_덕성수량(신설2)_인화-논현A수량수정_성북구보도교1_금광신갈(9.29)_82호선(최종)" xfId="1484" xr:uid="{00000000-0005-0000-0000-0000CB050000}"/>
    <cellStyle name="_3.육교구조계산서_덕성수량(신설2)_인화-논현A수량수정_성북구보도교1_금광신갈(9.29)_82호선(최종)_23호선" xfId="1485" xr:uid="{00000000-0005-0000-0000-0000CC050000}"/>
    <cellStyle name="_3.육교구조계산서_덕성수량(신설2)_인화-논현A수량수정_성북구보도교1_금광신갈(9.29)_82호선_23호선" xfId="1486" xr:uid="{00000000-0005-0000-0000-0000CD050000}"/>
    <cellStyle name="_3.육교구조계산서_덕성수량(신설2)_인화-논현A수량수정_성북구보도교1_금광신갈(9.29)_98호선" xfId="1487" xr:uid="{00000000-0005-0000-0000-0000CE050000}"/>
    <cellStyle name="_3.육교구조계산서_덕성수량(신설2)_인화-논현A수량수정_성북구보도교1_금광신갈(9.29)_98호선_23호선" xfId="1488" xr:uid="{00000000-0005-0000-0000-0000CF050000}"/>
    <cellStyle name="_3.육교구조계산서_덕성수량(신설2)_인화-논현A수량수정_성북구보도교1_금광신갈(9.29)_영사교외5개교" xfId="1489" xr:uid="{00000000-0005-0000-0000-0000D0050000}"/>
    <cellStyle name="_3.육교구조계산서_덕성수량(신설2)_인화-논현A수량수정_성북구보도교1_금광신갈(9.29)_영사교외5개교_23호선" xfId="1490" xr:uid="{00000000-0005-0000-0000-0000D1050000}"/>
    <cellStyle name="_3.육교구조계산서_덕성수량(신설2)_인화-논현A수량수정_성북구보도교1_수량(성북천2)" xfId="1491" xr:uid="{00000000-0005-0000-0000-0000D2050000}"/>
    <cellStyle name="_3.육교구조계산서_덕성수량(신설2)_인화-논현A수량수정_성북구보도교1_수량(성북천2)_82호선" xfId="1492" xr:uid="{00000000-0005-0000-0000-0000D3050000}"/>
    <cellStyle name="_3.육교구조계산서_덕성수량(신설2)_인화-논현A수량수정_성북구보도교1_수량(성북천2)_82호선(최종)" xfId="1493" xr:uid="{00000000-0005-0000-0000-0000D4050000}"/>
    <cellStyle name="_3.육교구조계산서_덕성수량(신설2)_인화-논현A수량수정_성북구보도교1_수량(성북천2)_82호선(최종)_23호선" xfId="1494" xr:uid="{00000000-0005-0000-0000-0000D5050000}"/>
    <cellStyle name="_3.육교구조계산서_덕성수량(신설2)_인화-논현A수량수정_성북구보도교1_수량(성북천2)_82호선_23호선" xfId="1495" xr:uid="{00000000-0005-0000-0000-0000D6050000}"/>
    <cellStyle name="_3.육교구조계산서_덕성수량(신설2)_인화-논현A수량수정_성북구보도교1_수량(성북천2)_98호선" xfId="1496" xr:uid="{00000000-0005-0000-0000-0000D7050000}"/>
    <cellStyle name="_3.육교구조계산서_덕성수량(신설2)_인화-논현A수량수정_성북구보도교1_수량(성북천2)_98호선_23호선" xfId="1497" xr:uid="{00000000-0005-0000-0000-0000D8050000}"/>
    <cellStyle name="_3.육교구조계산서_덕성수량(신설2)_인화-논현A수량수정_성북구보도교1_수량(성북천2)_경림가오지구" xfId="1498" xr:uid="{00000000-0005-0000-0000-0000D9050000}"/>
    <cellStyle name="_3.육교구조계산서_덕성수량(신설2)_인화-논현A수량수정_성북구보도교1_수량(성북천2)_경림가오지구_82호선" xfId="1499" xr:uid="{00000000-0005-0000-0000-0000DA050000}"/>
    <cellStyle name="_3.육교구조계산서_덕성수량(신설2)_인화-논현A수량수정_성북구보도교1_수량(성북천2)_경림가오지구_82호선(최종)" xfId="1500" xr:uid="{00000000-0005-0000-0000-0000DB050000}"/>
    <cellStyle name="_3.육교구조계산서_덕성수량(신설2)_인화-논현A수량수정_성북구보도교1_수량(성북천2)_경림가오지구_82호선(최종)_23호선" xfId="1501" xr:uid="{00000000-0005-0000-0000-0000DC050000}"/>
    <cellStyle name="_3.육교구조계산서_덕성수량(신설2)_인화-논현A수량수정_성북구보도교1_수량(성북천2)_경림가오지구_82호선_23호선" xfId="1502" xr:uid="{00000000-0005-0000-0000-0000DD050000}"/>
    <cellStyle name="_3.육교구조계산서_덕성수량(신설2)_인화-논현A수량수정_성북구보도교1_수량(성북천2)_경림가오지구_98호선" xfId="1503" xr:uid="{00000000-0005-0000-0000-0000DE050000}"/>
    <cellStyle name="_3.육교구조계산서_덕성수량(신설2)_인화-논현A수량수정_성북구보도교1_수량(성북천2)_경림가오지구_98호선_23호선" xfId="1504" xr:uid="{00000000-0005-0000-0000-0000DF050000}"/>
    <cellStyle name="_3.육교구조계산서_덕성수량(신설2)_인화-논현A수량수정_성북구보도교1_수량(성북천2)_경림가오지구_경림가오지구" xfId="1505" xr:uid="{00000000-0005-0000-0000-0000E0050000}"/>
    <cellStyle name="_3.육교구조계산서_덕성수량(신설2)_인화-논현A수량수정_성북구보도교1_수량(성북천2)_경림가오지구_경림가오지구_82호선" xfId="1506" xr:uid="{00000000-0005-0000-0000-0000E1050000}"/>
    <cellStyle name="_3.육교구조계산서_덕성수량(신설2)_인화-논현A수량수정_성북구보도교1_수량(성북천2)_경림가오지구_경림가오지구_82호선(최종)" xfId="1507" xr:uid="{00000000-0005-0000-0000-0000E2050000}"/>
    <cellStyle name="_3.육교구조계산서_덕성수량(신설2)_인화-논현A수량수정_성북구보도교1_수량(성북천2)_경림가오지구_경림가오지구_82호선(최종)_23호선" xfId="1508" xr:uid="{00000000-0005-0000-0000-0000E3050000}"/>
    <cellStyle name="_3.육교구조계산서_덕성수량(신설2)_인화-논현A수량수정_성북구보도교1_수량(성북천2)_경림가오지구_경림가오지구_82호선_23호선" xfId="1509" xr:uid="{00000000-0005-0000-0000-0000E4050000}"/>
    <cellStyle name="_3.육교구조계산서_덕성수량(신설2)_인화-논현A수량수정_성북구보도교1_수량(성북천2)_경림가오지구_경림가오지구_98호선" xfId="1510" xr:uid="{00000000-0005-0000-0000-0000E5050000}"/>
    <cellStyle name="_3.육교구조계산서_덕성수량(신설2)_인화-논현A수량수정_성북구보도교1_수량(성북천2)_경림가오지구_경림가오지구_98호선_23호선" xfId="1511" xr:uid="{00000000-0005-0000-0000-0000E6050000}"/>
    <cellStyle name="_3.육교구조계산서_덕성수량(신설2)_인화-논현A수량수정_성북구보도교1_수량(성북천2)_경림가오지구_경림가오지구_금광신갈(9.29)" xfId="1512" xr:uid="{00000000-0005-0000-0000-0000E7050000}"/>
    <cellStyle name="_3.육교구조계산서_덕성수량(신설2)_인화-논현A수량수정_성북구보도교1_수량(성북천2)_경림가오지구_경림가오지구_금광신갈(9.29)_82호선" xfId="1513" xr:uid="{00000000-0005-0000-0000-0000E8050000}"/>
    <cellStyle name="_3.육교구조계산서_덕성수량(신설2)_인화-논현A수량수정_성북구보도교1_수량(성북천2)_경림가오지구_경림가오지구_금광신갈(9.29)_82호선(최종)" xfId="1514" xr:uid="{00000000-0005-0000-0000-0000E9050000}"/>
    <cellStyle name="_3.육교구조계산서_덕성수량(신설2)_인화-논현A수량수정_성북구보도교1_수량(성북천2)_경림가오지구_경림가오지구_금광신갈(9.29)_82호선(최종)_23호선" xfId="1515" xr:uid="{00000000-0005-0000-0000-0000EA050000}"/>
    <cellStyle name="_3.육교구조계산서_덕성수량(신설2)_인화-논현A수량수정_성북구보도교1_수량(성북천2)_경림가오지구_경림가오지구_금광신갈(9.29)_82호선_23호선" xfId="1516" xr:uid="{00000000-0005-0000-0000-0000EB050000}"/>
    <cellStyle name="_3.육교구조계산서_덕성수량(신설2)_인화-논현A수량수정_성북구보도교1_수량(성북천2)_경림가오지구_경림가오지구_금광신갈(9.29)_98호선" xfId="1517" xr:uid="{00000000-0005-0000-0000-0000EC050000}"/>
    <cellStyle name="_3.육교구조계산서_덕성수량(신설2)_인화-논현A수량수정_성북구보도교1_수량(성북천2)_경림가오지구_경림가오지구_금광신갈(9.29)_98호선_23호선" xfId="1518" xr:uid="{00000000-0005-0000-0000-0000ED050000}"/>
    <cellStyle name="_3.육교구조계산서_덕성수량(신설2)_인화-논현A수량수정_성북구보도교1_수량(성북천2)_경림가오지구_경림가오지구_금광신갈(9.29)_영사교외5개교" xfId="1519" xr:uid="{00000000-0005-0000-0000-0000EE050000}"/>
    <cellStyle name="_3.육교구조계산서_덕성수량(신설2)_인화-논현A수량수정_성북구보도교1_수량(성북천2)_경림가오지구_경림가오지구_금광신갈(9.29)_영사교외5개교_23호선" xfId="1520" xr:uid="{00000000-0005-0000-0000-0000EF050000}"/>
    <cellStyle name="_3.육교구조계산서_덕성수량(신설2)_인화-논현A수량수정_성북구보도교1_수량(성북천2)_경림가오지구_경림가오지구_영사교외5개교" xfId="1521" xr:uid="{00000000-0005-0000-0000-0000F0050000}"/>
    <cellStyle name="_3.육교구조계산서_덕성수량(신설2)_인화-논현A수량수정_성북구보도교1_수량(성북천2)_경림가오지구_경림가오지구_영사교외5개교_23호선" xfId="1522" xr:uid="{00000000-0005-0000-0000-0000F1050000}"/>
    <cellStyle name="_3.육교구조계산서_덕성수량(신설2)_인화-논현A수량수정_성북구보도교1_수량(성북천2)_경림가오지구_금광신갈(9.29)" xfId="1523" xr:uid="{00000000-0005-0000-0000-0000F2050000}"/>
    <cellStyle name="_3.육교구조계산서_덕성수량(신설2)_인화-논현A수량수정_성북구보도교1_수량(성북천2)_경림가오지구_금광신갈(9.29)_82호선" xfId="1524" xr:uid="{00000000-0005-0000-0000-0000F3050000}"/>
    <cellStyle name="_3.육교구조계산서_덕성수량(신설2)_인화-논현A수량수정_성북구보도교1_수량(성북천2)_경림가오지구_금광신갈(9.29)_82호선(최종)" xfId="1525" xr:uid="{00000000-0005-0000-0000-0000F4050000}"/>
    <cellStyle name="_3.육교구조계산서_덕성수량(신설2)_인화-논현A수량수정_성북구보도교1_수량(성북천2)_경림가오지구_금광신갈(9.29)_82호선(최종)_23호선" xfId="1526" xr:uid="{00000000-0005-0000-0000-0000F5050000}"/>
    <cellStyle name="_3.육교구조계산서_덕성수량(신설2)_인화-논현A수량수정_성북구보도교1_수량(성북천2)_경림가오지구_금광신갈(9.29)_82호선_23호선" xfId="1527" xr:uid="{00000000-0005-0000-0000-0000F6050000}"/>
    <cellStyle name="_3.육교구조계산서_덕성수량(신설2)_인화-논현A수량수정_성북구보도교1_수량(성북천2)_경림가오지구_금광신갈(9.29)_98호선" xfId="1528" xr:uid="{00000000-0005-0000-0000-0000F7050000}"/>
    <cellStyle name="_3.육교구조계산서_덕성수량(신설2)_인화-논현A수량수정_성북구보도교1_수량(성북천2)_경림가오지구_금광신갈(9.29)_98호선_23호선" xfId="1529" xr:uid="{00000000-0005-0000-0000-0000F8050000}"/>
    <cellStyle name="_3.육교구조계산서_덕성수량(신설2)_인화-논현A수량수정_성북구보도교1_수량(성북천2)_경림가오지구_금광신갈(9.29)_영사교외5개교" xfId="1530" xr:uid="{00000000-0005-0000-0000-0000F9050000}"/>
    <cellStyle name="_3.육교구조계산서_덕성수량(신설2)_인화-논현A수량수정_성북구보도교1_수량(성북천2)_경림가오지구_금광신갈(9.29)_영사교외5개교_23호선" xfId="1531" xr:uid="{00000000-0005-0000-0000-0000FA050000}"/>
    <cellStyle name="_3.육교구조계산서_덕성수량(신설2)_인화-논현A수량수정_성북구보도교1_수량(성북천2)_경림가오지구_영사교외5개교" xfId="1532" xr:uid="{00000000-0005-0000-0000-0000FB050000}"/>
    <cellStyle name="_3.육교구조계산서_덕성수량(신설2)_인화-논현A수량수정_성북구보도교1_수량(성북천2)_경림가오지구_영사교외5개교_23호선" xfId="1533" xr:uid="{00000000-0005-0000-0000-0000FC050000}"/>
    <cellStyle name="_3.육교구조계산서_덕성수량(신설2)_인화-논현A수량수정_성북구보도교1_수량(성북천2)_금광신갈(9.29)" xfId="1534" xr:uid="{00000000-0005-0000-0000-0000FD050000}"/>
    <cellStyle name="_3.육교구조계산서_덕성수량(신설2)_인화-논현A수량수정_성북구보도교1_수량(성북천2)_금광신갈(9.29)_82호선" xfId="1535" xr:uid="{00000000-0005-0000-0000-0000FE050000}"/>
    <cellStyle name="_3.육교구조계산서_덕성수량(신설2)_인화-논현A수량수정_성북구보도교1_수량(성북천2)_금광신갈(9.29)_82호선(최종)" xfId="1536" xr:uid="{00000000-0005-0000-0000-0000FF050000}"/>
    <cellStyle name="_3.육교구조계산서_덕성수량(신설2)_인화-논현A수량수정_성북구보도교1_수량(성북천2)_금광신갈(9.29)_82호선(최종)_23호선" xfId="1537" xr:uid="{00000000-0005-0000-0000-000000060000}"/>
    <cellStyle name="_3.육교구조계산서_덕성수량(신설2)_인화-논현A수량수정_성북구보도교1_수량(성북천2)_금광신갈(9.29)_82호선_23호선" xfId="1538" xr:uid="{00000000-0005-0000-0000-000001060000}"/>
    <cellStyle name="_3.육교구조계산서_덕성수량(신설2)_인화-논현A수량수정_성북구보도교1_수량(성북천2)_금광신갈(9.29)_98호선" xfId="1539" xr:uid="{00000000-0005-0000-0000-000002060000}"/>
    <cellStyle name="_3.육교구조계산서_덕성수량(신설2)_인화-논현A수량수정_성북구보도교1_수량(성북천2)_금광신갈(9.29)_98호선_23호선" xfId="1540" xr:uid="{00000000-0005-0000-0000-000003060000}"/>
    <cellStyle name="_3.육교구조계산서_덕성수량(신설2)_인화-논현A수량수정_성북구보도교1_수량(성북천2)_금광신갈(9.29)_영사교외5개교" xfId="1541" xr:uid="{00000000-0005-0000-0000-000004060000}"/>
    <cellStyle name="_3.육교구조계산서_덕성수량(신설2)_인화-논현A수량수정_성북구보도교1_수량(성북천2)_금광신갈(9.29)_영사교외5개교_23호선" xfId="1542" xr:uid="{00000000-0005-0000-0000-000005060000}"/>
    <cellStyle name="_3.육교구조계산서_덕성수량(신설2)_인화-논현A수량수정_성북구보도교1_수량(성북천2)_영사교외5개교" xfId="1543" xr:uid="{00000000-0005-0000-0000-000006060000}"/>
    <cellStyle name="_3.육교구조계산서_덕성수량(신설2)_인화-논현A수량수정_성북구보도교1_수량(성북천2)_영사교외5개교_23호선" xfId="1544" xr:uid="{00000000-0005-0000-0000-000007060000}"/>
    <cellStyle name="_3.육교구조계산서_덕성수량(신설2)_인화-논현A수량수정_성북구보도교1_안성기초수량(0214완료)" xfId="1545" xr:uid="{00000000-0005-0000-0000-000008060000}"/>
    <cellStyle name="_3.육교구조계산서_덕성수량(신설2)_인화-논현A수량수정_성북구보도교1_안성기초수량(0214완료)_82호선" xfId="1546" xr:uid="{00000000-0005-0000-0000-000009060000}"/>
    <cellStyle name="_3.육교구조계산서_덕성수량(신설2)_인화-논현A수량수정_성북구보도교1_안성기초수량(0214완료)_82호선(최종)" xfId="1547" xr:uid="{00000000-0005-0000-0000-00000A060000}"/>
    <cellStyle name="_3.육교구조계산서_덕성수량(신설2)_인화-논현A수량수정_성북구보도교1_안성기초수량(0214완료)_82호선(최종)_23호선" xfId="1548" xr:uid="{00000000-0005-0000-0000-00000B060000}"/>
    <cellStyle name="_3.육교구조계산서_덕성수량(신설2)_인화-논현A수량수정_성북구보도교1_안성기초수량(0214완료)_82호선_23호선" xfId="1549" xr:uid="{00000000-0005-0000-0000-00000C060000}"/>
    <cellStyle name="_3.육교구조계산서_덕성수량(신설2)_인화-논현A수량수정_성북구보도교1_안성기초수량(0214완료)_98호선" xfId="1550" xr:uid="{00000000-0005-0000-0000-00000D060000}"/>
    <cellStyle name="_3.육교구조계산서_덕성수량(신설2)_인화-논현A수량수정_성북구보도교1_안성기초수량(0214완료)_98호선_23호선" xfId="1551" xr:uid="{00000000-0005-0000-0000-00000E060000}"/>
    <cellStyle name="_3.육교구조계산서_덕성수량(신설2)_인화-논현A수량수정_성북구보도교1_안성기초수량(0214완료)_경림가오지구" xfId="1552" xr:uid="{00000000-0005-0000-0000-00000F060000}"/>
    <cellStyle name="_3.육교구조계산서_덕성수량(신설2)_인화-논현A수량수정_성북구보도교1_안성기초수량(0214완료)_경림가오지구_82호선" xfId="1553" xr:uid="{00000000-0005-0000-0000-000010060000}"/>
    <cellStyle name="_3.육교구조계산서_덕성수량(신설2)_인화-논현A수량수정_성북구보도교1_안성기초수량(0214완료)_경림가오지구_82호선(최종)" xfId="1554" xr:uid="{00000000-0005-0000-0000-000011060000}"/>
    <cellStyle name="_3.육교구조계산서_덕성수량(신설2)_인화-논현A수량수정_성북구보도교1_안성기초수량(0214완료)_경림가오지구_82호선(최종)_23호선" xfId="1555" xr:uid="{00000000-0005-0000-0000-000012060000}"/>
    <cellStyle name="_3.육교구조계산서_덕성수량(신설2)_인화-논현A수량수정_성북구보도교1_안성기초수량(0214완료)_경림가오지구_82호선_23호선" xfId="1556" xr:uid="{00000000-0005-0000-0000-000013060000}"/>
    <cellStyle name="_3.육교구조계산서_덕성수량(신설2)_인화-논현A수량수정_성북구보도교1_안성기초수량(0214완료)_경림가오지구_98호선" xfId="1557" xr:uid="{00000000-0005-0000-0000-000014060000}"/>
    <cellStyle name="_3.육교구조계산서_덕성수량(신설2)_인화-논현A수량수정_성북구보도교1_안성기초수량(0214완료)_경림가오지구_98호선_23호선" xfId="1558" xr:uid="{00000000-0005-0000-0000-000015060000}"/>
    <cellStyle name="_3.육교구조계산서_덕성수량(신설2)_인화-논현A수량수정_성북구보도교1_안성기초수량(0214완료)_경림가오지구_경림가오지구" xfId="1559" xr:uid="{00000000-0005-0000-0000-000016060000}"/>
    <cellStyle name="_3.육교구조계산서_덕성수량(신설2)_인화-논현A수량수정_성북구보도교1_안성기초수량(0214완료)_경림가오지구_경림가오지구_82호선" xfId="1560" xr:uid="{00000000-0005-0000-0000-000017060000}"/>
    <cellStyle name="_3.육교구조계산서_덕성수량(신설2)_인화-논현A수량수정_성북구보도교1_안성기초수량(0214완료)_경림가오지구_경림가오지구_82호선(최종)" xfId="1561" xr:uid="{00000000-0005-0000-0000-000018060000}"/>
    <cellStyle name="_3.육교구조계산서_덕성수량(신설2)_인화-논현A수량수정_성북구보도교1_안성기초수량(0214완료)_경림가오지구_경림가오지구_82호선(최종)_23호선" xfId="1562" xr:uid="{00000000-0005-0000-0000-000019060000}"/>
    <cellStyle name="_3.육교구조계산서_덕성수량(신설2)_인화-논현A수량수정_성북구보도교1_안성기초수량(0214완료)_경림가오지구_경림가오지구_82호선_23호선" xfId="1563" xr:uid="{00000000-0005-0000-0000-00001A060000}"/>
    <cellStyle name="_3.육교구조계산서_덕성수량(신설2)_인화-논현A수량수정_성북구보도교1_안성기초수량(0214완료)_경림가오지구_경림가오지구_98호선" xfId="1564" xr:uid="{00000000-0005-0000-0000-00001B060000}"/>
    <cellStyle name="_3.육교구조계산서_덕성수량(신설2)_인화-논현A수량수정_성북구보도교1_안성기초수량(0214완료)_경림가오지구_경림가오지구_98호선_23호선" xfId="1565" xr:uid="{00000000-0005-0000-0000-00001C060000}"/>
    <cellStyle name="_3.육교구조계산서_덕성수량(신설2)_인화-논현A수량수정_성북구보도교1_안성기초수량(0214완료)_경림가오지구_경림가오지구_금광신갈(9.29)" xfId="1566" xr:uid="{00000000-0005-0000-0000-00001D060000}"/>
    <cellStyle name="_3.육교구조계산서_덕성수량(신설2)_인화-논현A수량수정_성북구보도교1_안성기초수량(0214완료)_경림가오지구_경림가오지구_금광신갈(9.29)_82호선" xfId="1567" xr:uid="{00000000-0005-0000-0000-00001E060000}"/>
    <cellStyle name="_3.육교구조계산서_덕성수량(신설2)_인화-논현A수량수정_성북구보도교1_안성기초수량(0214완료)_경림가오지구_경림가오지구_금광신갈(9.29)_82호선(최종)" xfId="1568" xr:uid="{00000000-0005-0000-0000-00001F060000}"/>
    <cellStyle name="_3.육교구조계산서_덕성수량(신설2)_인화-논현A수량수정_성북구보도교1_안성기초수량(0214완료)_경림가오지구_경림가오지구_금광신갈(9.29)_82호선(최종)_23호선" xfId="1569" xr:uid="{00000000-0005-0000-0000-000020060000}"/>
    <cellStyle name="_3.육교구조계산서_덕성수량(신설2)_인화-논현A수량수정_성북구보도교1_안성기초수량(0214완료)_경림가오지구_경림가오지구_금광신갈(9.29)_82호선_23호선" xfId="1570" xr:uid="{00000000-0005-0000-0000-000021060000}"/>
    <cellStyle name="_3.육교구조계산서_덕성수량(신설2)_인화-논현A수량수정_성북구보도교1_안성기초수량(0214완료)_경림가오지구_경림가오지구_금광신갈(9.29)_98호선" xfId="1571" xr:uid="{00000000-0005-0000-0000-000022060000}"/>
    <cellStyle name="_3.육교구조계산서_덕성수량(신설2)_인화-논현A수량수정_성북구보도교1_안성기초수량(0214완료)_경림가오지구_경림가오지구_금광신갈(9.29)_98호선_23호선" xfId="1572" xr:uid="{00000000-0005-0000-0000-000023060000}"/>
    <cellStyle name="_3.육교구조계산서_덕성수량(신설2)_인화-논현A수량수정_성북구보도교1_안성기초수량(0214완료)_경림가오지구_경림가오지구_금광신갈(9.29)_영사교외5개교" xfId="1573" xr:uid="{00000000-0005-0000-0000-000024060000}"/>
    <cellStyle name="_3.육교구조계산서_덕성수량(신설2)_인화-논현A수량수정_성북구보도교1_안성기초수량(0214완료)_경림가오지구_경림가오지구_금광신갈(9.29)_영사교외5개교_23호선" xfId="1574" xr:uid="{00000000-0005-0000-0000-000025060000}"/>
    <cellStyle name="_3.육교구조계산서_덕성수량(신설2)_인화-논현A수량수정_성북구보도교1_안성기초수량(0214완료)_경림가오지구_경림가오지구_영사교외5개교" xfId="1575" xr:uid="{00000000-0005-0000-0000-000026060000}"/>
    <cellStyle name="_3.육교구조계산서_덕성수량(신설2)_인화-논현A수량수정_성북구보도교1_안성기초수량(0214완료)_경림가오지구_경림가오지구_영사교외5개교_23호선" xfId="1576" xr:uid="{00000000-0005-0000-0000-000027060000}"/>
    <cellStyle name="_3.육교구조계산서_덕성수량(신설2)_인화-논현A수량수정_성북구보도교1_안성기초수량(0214완료)_경림가오지구_금광신갈(9.29)" xfId="1577" xr:uid="{00000000-0005-0000-0000-000028060000}"/>
    <cellStyle name="_3.육교구조계산서_덕성수량(신설2)_인화-논현A수량수정_성북구보도교1_안성기초수량(0214완료)_경림가오지구_금광신갈(9.29)_82호선" xfId="1578" xr:uid="{00000000-0005-0000-0000-000029060000}"/>
    <cellStyle name="_3.육교구조계산서_덕성수량(신설2)_인화-논현A수량수정_성북구보도교1_안성기초수량(0214완료)_경림가오지구_금광신갈(9.29)_82호선(최종)" xfId="1579" xr:uid="{00000000-0005-0000-0000-00002A060000}"/>
    <cellStyle name="_3.육교구조계산서_덕성수량(신설2)_인화-논현A수량수정_성북구보도교1_안성기초수량(0214완료)_경림가오지구_금광신갈(9.29)_82호선(최종)_23호선" xfId="1580" xr:uid="{00000000-0005-0000-0000-00002B060000}"/>
    <cellStyle name="_3.육교구조계산서_덕성수량(신설2)_인화-논현A수량수정_성북구보도교1_안성기초수량(0214완료)_경림가오지구_금광신갈(9.29)_82호선_23호선" xfId="1581" xr:uid="{00000000-0005-0000-0000-00002C060000}"/>
    <cellStyle name="_3.육교구조계산서_덕성수량(신설2)_인화-논현A수량수정_성북구보도교1_안성기초수량(0214완료)_경림가오지구_금광신갈(9.29)_98호선" xfId="1582" xr:uid="{00000000-0005-0000-0000-00002D060000}"/>
    <cellStyle name="_3.육교구조계산서_덕성수량(신설2)_인화-논현A수량수정_성북구보도교1_안성기초수량(0214완료)_경림가오지구_금광신갈(9.29)_98호선_23호선" xfId="1583" xr:uid="{00000000-0005-0000-0000-00002E060000}"/>
    <cellStyle name="_3.육교구조계산서_덕성수량(신설2)_인화-논현A수량수정_성북구보도교1_안성기초수량(0214완료)_경림가오지구_금광신갈(9.29)_영사교외5개교" xfId="1584" xr:uid="{00000000-0005-0000-0000-00002F060000}"/>
    <cellStyle name="_3.육교구조계산서_덕성수량(신설2)_인화-논현A수량수정_성북구보도교1_안성기초수량(0214완료)_경림가오지구_금광신갈(9.29)_영사교외5개교_23호선" xfId="1585" xr:uid="{00000000-0005-0000-0000-000030060000}"/>
    <cellStyle name="_3.육교구조계산서_덕성수량(신설2)_인화-논현A수량수정_성북구보도교1_안성기초수량(0214완료)_경림가오지구_영사교외5개교" xfId="1586" xr:uid="{00000000-0005-0000-0000-000031060000}"/>
    <cellStyle name="_3.육교구조계산서_덕성수량(신설2)_인화-논현A수량수정_성북구보도교1_안성기초수량(0214완료)_경림가오지구_영사교외5개교_23호선" xfId="1587" xr:uid="{00000000-0005-0000-0000-000032060000}"/>
    <cellStyle name="_3.육교구조계산서_덕성수량(신설2)_인화-논현A수량수정_성북구보도교1_안성기초수량(0214완료)_금광신갈(9.29)" xfId="1588" xr:uid="{00000000-0005-0000-0000-000033060000}"/>
    <cellStyle name="_3.육교구조계산서_덕성수량(신설2)_인화-논현A수량수정_성북구보도교1_안성기초수량(0214완료)_금광신갈(9.29)_82호선" xfId="1589" xr:uid="{00000000-0005-0000-0000-000034060000}"/>
    <cellStyle name="_3.육교구조계산서_덕성수량(신설2)_인화-논현A수량수정_성북구보도교1_안성기초수량(0214완료)_금광신갈(9.29)_82호선(최종)" xfId="1590" xr:uid="{00000000-0005-0000-0000-000035060000}"/>
    <cellStyle name="_3.육교구조계산서_덕성수량(신설2)_인화-논현A수량수정_성북구보도교1_안성기초수량(0214완료)_금광신갈(9.29)_82호선(최종)_23호선" xfId="1591" xr:uid="{00000000-0005-0000-0000-000036060000}"/>
    <cellStyle name="_3.육교구조계산서_덕성수량(신설2)_인화-논현A수량수정_성북구보도교1_안성기초수량(0214완료)_금광신갈(9.29)_82호선_23호선" xfId="1592" xr:uid="{00000000-0005-0000-0000-000037060000}"/>
    <cellStyle name="_3.육교구조계산서_덕성수량(신설2)_인화-논현A수량수정_성북구보도교1_안성기초수량(0214완료)_금광신갈(9.29)_98호선" xfId="1593" xr:uid="{00000000-0005-0000-0000-000038060000}"/>
    <cellStyle name="_3.육교구조계산서_덕성수량(신설2)_인화-논현A수량수정_성북구보도교1_안성기초수량(0214완료)_금광신갈(9.29)_98호선_23호선" xfId="1594" xr:uid="{00000000-0005-0000-0000-000039060000}"/>
    <cellStyle name="_3.육교구조계산서_덕성수량(신설2)_인화-논현A수량수정_성북구보도교1_안성기초수량(0214완료)_금광신갈(9.29)_영사교외5개교" xfId="1595" xr:uid="{00000000-0005-0000-0000-00003A060000}"/>
    <cellStyle name="_3.육교구조계산서_덕성수량(신설2)_인화-논현A수량수정_성북구보도교1_안성기초수량(0214완료)_금광신갈(9.29)_영사교외5개교_23호선" xfId="1596" xr:uid="{00000000-0005-0000-0000-00003B060000}"/>
    <cellStyle name="_3.육교구조계산서_덕성수량(신설2)_인화-논현A수량수정_성북구보도교1_안성기초수량(0214완료)_영사교외5개교" xfId="1597" xr:uid="{00000000-0005-0000-0000-00003C060000}"/>
    <cellStyle name="_3.육교구조계산서_덕성수량(신설2)_인화-논현A수량수정_성북구보도교1_안성기초수량(0214완료)_영사교외5개교_23호선" xfId="1598" xr:uid="{00000000-0005-0000-0000-00003D060000}"/>
    <cellStyle name="_3.육교구조계산서_덕성수량(신설2)_인화-논현A수량수정_성북구보도교1_영사교외5개교" xfId="1599" xr:uid="{00000000-0005-0000-0000-00003E060000}"/>
    <cellStyle name="_3.육교구조계산서_덕성수량(신설2)_인화-논현A수량수정_성북구보도교1_영사교외5개교_23호선" xfId="1600" xr:uid="{00000000-0005-0000-0000-00003F060000}"/>
    <cellStyle name="_3.육교구조계산서_덕성수량(신설2)_인화-논현A수량수정_안성공도(하부공)수량" xfId="1601" xr:uid="{00000000-0005-0000-0000-000040060000}"/>
    <cellStyle name="_3.육교구조계산서_덕성수량(신설2)_인화-논현A수량수정_안성공도(하부공)수량_82호선" xfId="1602" xr:uid="{00000000-0005-0000-0000-000041060000}"/>
    <cellStyle name="_3.육교구조계산서_덕성수량(신설2)_인화-논현A수량수정_안성공도(하부공)수량_82호선(최종)" xfId="1603" xr:uid="{00000000-0005-0000-0000-000042060000}"/>
    <cellStyle name="_3.육교구조계산서_덕성수량(신설2)_인화-논현A수량수정_안성공도(하부공)수량_82호선(최종)_23호선" xfId="1604" xr:uid="{00000000-0005-0000-0000-000043060000}"/>
    <cellStyle name="_3.육교구조계산서_덕성수량(신설2)_인화-논현A수량수정_안성공도(하부공)수량_82호선_23호선" xfId="1605" xr:uid="{00000000-0005-0000-0000-000044060000}"/>
    <cellStyle name="_3.육교구조계산서_덕성수량(신설2)_인화-논현A수량수정_안성공도(하부공)수량_98호선" xfId="1606" xr:uid="{00000000-0005-0000-0000-000045060000}"/>
    <cellStyle name="_3.육교구조계산서_덕성수량(신설2)_인화-논현A수량수정_안성공도(하부공)수량_98호선_23호선" xfId="1607" xr:uid="{00000000-0005-0000-0000-000046060000}"/>
    <cellStyle name="_3.육교구조계산서_덕성수량(신설2)_인화-논현A수량수정_안성공도(하부공)수량_경림가오지구" xfId="1608" xr:uid="{00000000-0005-0000-0000-000047060000}"/>
    <cellStyle name="_3.육교구조계산서_덕성수량(신설2)_인화-논현A수량수정_안성공도(하부공)수량_경림가오지구_82호선" xfId="1609" xr:uid="{00000000-0005-0000-0000-000048060000}"/>
    <cellStyle name="_3.육교구조계산서_덕성수량(신설2)_인화-논현A수량수정_안성공도(하부공)수량_경림가오지구_82호선(최종)" xfId="1610" xr:uid="{00000000-0005-0000-0000-000049060000}"/>
    <cellStyle name="_3.육교구조계산서_덕성수량(신설2)_인화-논현A수량수정_안성공도(하부공)수량_경림가오지구_82호선(최종)_23호선" xfId="1611" xr:uid="{00000000-0005-0000-0000-00004A060000}"/>
    <cellStyle name="_3.육교구조계산서_덕성수량(신설2)_인화-논현A수량수정_안성공도(하부공)수량_경림가오지구_82호선_23호선" xfId="1612" xr:uid="{00000000-0005-0000-0000-00004B060000}"/>
    <cellStyle name="_3.육교구조계산서_덕성수량(신설2)_인화-논현A수량수정_안성공도(하부공)수량_경림가오지구_98호선" xfId="1613" xr:uid="{00000000-0005-0000-0000-00004C060000}"/>
    <cellStyle name="_3.육교구조계산서_덕성수량(신설2)_인화-논현A수량수정_안성공도(하부공)수량_경림가오지구_98호선_23호선" xfId="1614" xr:uid="{00000000-0005-0000-0000-00004D060000}"/>
    <cellStyle name="_3.육교구조계산서_덕성수량(신설2)_인화-논현A수량수정_안성공도(하부공)수량_경림가오지구_금광신갈(9.29)" xfId="1615" xr:uid="{00000000-0005-0000-0000-00004E060000}"/>
    <cellStyle name="_3.육교구조계산서_덕성수량(신설2)_인화-논현A수량수정_안성공도(하부공)수량_경림가오지구_금광신갈(9.29)_82호선" xfId="1616" xr:uid="{00000000-0005-0000-0000-00004F060000}"/>
    <cellStyle name="_3.육교구조계산서_덕성수량(신설2)_인화-논현A수량수정_안성공도(하부공)수량_경림가오지구_금광신갈(9.29)_82호선(최종)" xfId="1617" xr:uid="{00000000-0005-0000-0000-000050060000}"/>
    <cellStyle name="_3.육교구조계산서_덕성수량(신설2)_인화-논현A수량수정_안성공도(하부공)수량_경림가오지구_금광신갈(9.29)_82호선(최종)_23호선" xfId="1618" xr:uid="{00000000-0005-0000-0000-000051060000}"/>
    <cellStyle name="_3.육교구조계산서_덕성수량(신설2)_인화-논현A수량수정_안성공도(하부공)수량_경림가오지구_금광신갈(9.29)_82호선_23호선" xfId="1619" xr:uid="{00000000-0005-0000-0000-000052060000}"/>
    <cellStyle name="_3.육교구조계산서_덕성수량(신설2)_인화-논현A수량수정_안성공도(하부공)수량_경림가오지구_금광신갈(9.29)_98호선" xfId="1620" xr:uid="{00000000-0005-0000-0000-000053060000}"/>
    <cellStyle name="_3.육교구조계산서_덕성수량(신설2)_인화-논현A수량수정_안성공도(하부공)수량_경림가오지구_금광신갈(9.29)_98호선_23호선" xfId="1621" xr:uid="{00000000-0005-0000-0000-000054060000}"/>
    <cellStyle name="_3.육교구조계산서_덕성수량(신설2)_인화-논현A수량수정_안성공도(하부공)수량_경림가오지구_금광신갈(9.29)_영사교외5개교" xfId="1622" xr:uid="{00000000-0005-0000-0000-000055060000}"/>
    <cellStyle name="_3.육교구조계산서_덕성수량(신설2)_인화-논현A수량수정_안성공도(하부공)수량_경림가오지구_금광신갈(9.29)_영사교외5개교_23호선" xfId="1623" xr:uid="{00000000-0005-0000-0000-000056060000}"/>
    <cellStyle name="_3.육교구조계산서_덕성수량(신설2)_인화-논현A수량수정_안성공도(하부공)수량_경림가오지구_영사교외5개교" xfId="1624" xr:uid="{00000000-0005-0000-0000-000057060000}"/>
    <cellStyle name="_3.육교구조계산서_덕성수량(신설2)_인화-논현A수량수정_안성공도(하부공)수량_경림가오지구_영사교외5개교_23호선" xfId="1625" xr:uid="{00000000-0005-0000-0000-000058060000}"/>
    <cellStyle name="_3.육교구조계산서_덕성수량(신설2)_인화-논현A수량수정_안성공도(하부공)수량_금광신갈(9.29)" xfId="1626" xr:uid="{00000000-0005-0000-0000-000059060000}"/>
    <cellStyle name="_3.육교구조계산서_덕성수량(신설2)_인화-논현A수량수정_안성공도(하부공)수량_금광신갈(9.29)_82호선" xfId="1627" xr:uid="{00000000-0005-0000-0000-00005A060000}"/>
    <cellStyle name="_3.육교구조계산서_덕성수량(신설2)_인화-논현A수량수정_안성공도(하부공)수량_금광신갈(9.29)_82호선(최종)" xfId="1628" xr:uid="{00000000-0005-0000-0000-00005B060000}"/>
    <cellStyle name="_3.육교구조계산서_덕성수량(신설2)_인화-논현A수량수정_안성공도(하부공)수량_금광신갈(9.29)_82호선(최종)_23호선" xfId="1629" xr:uid="{00000000-0005-0000-0000-00005C060000}"/>
    <cellStyle name="_3.육교구조계산서_덕성수량(신설2)_인화-논현A수량수정_안성공도(하부공)수량_금광신갈(9.29)_82호선_23호선" xfId="1630" xr:uid="{00000000-0005-0000-0000-00005D060000}"/>
    <cellStyle name="_3.육교구조계산서_덕성수량(신설2)_인화-논현A수량수정_안성공도(하부공)수량_금광신갈(9.29)_98호선" xfId="1631" xr:uid="{00000000-0005-0000-0000-00005E060000}"/>
    <cellStyle name="_3.육교구조계산서_덕성수량(신설2)_인화-논현A수량수정_안성공도(하부공)수량_금광신갈(9.29)_98호선_23호선" xfId="1632" xr:uid="{00000000-0005-0000-0000-00005F060000}"/>
    <cellStyle name="_3.육교구조계산서_덕성수량(신설2)_인화-논현A수량수정_안성공도(하부공)수량_금광신갈(9.29)_영사교외5개교" xfId="1633" xr:uid="{00000000-0005-0000-0000-000060060000}"/>
    <cellStyle name="_3.육교구조계산서_덕성수량(신설2)_인화-논현A수량수정_안성공도(하부공)수량_금광신갈(9.29)_영사교외5개교_23호선" xfId="1634" xr:uid="{00000000-0005-0000-0000-000061060000}"/>
    <cellStyle name="_3.육교구조계산서_덕성수량(신설2)_인화-논현A수량수정_안성공도(하부공)수량_안성기초수량(0214완료)" xfId="1635" xr:uid="{00000000-0005-0000-0000-000062060000}"/>
    <cellStyle name="_3.육교구조계산서_덕성수량(신설2)_인화-논현A수량수정_안성공도(하부공)수량_안성기초수량(0214완료)_82호선" xfId="1636" xr:uid="{00000000-0005-0000-0000-000063060000}"/>
    <cellStyle name="_3.육교구조계산서_덕성수량(신설2)_인화-논현A수량수정_안성공도(하부공)수량_안성기초수량(0214완료)_82호선(최종)" xfId="1637" xr:uid="{00000000-0005-0000-0000-000064060000}"/>
    <cellStyle name="_3.육교구조계산서_덕성수량(신설2)_인화-논현A수량수정_안성공도(하부공)수량_안성기초수량(0214완료)_82호선(최종)_23호선" xfId="1638" xr:uid="{00000000-0005-0000-0000-000065060000}"/>
    <cellStyle name="_3.육교구조계산서_덕성수량(신설2)_인화-논현A수량수정_안성공도(하부공)수량_안성기초수량(0214완료)_82호선_23호선" xfId="1639" xr:uid="{00000000-0005-0000-0000-000066060000}"/>
    <cellStyle name="_3.육교구조계산서_덕성수량(신설2)_인화-논현A수량수정_안성공도(하부공)수량_안성기초수량(0214완료)_98호선" xfId="1640" xr:uid="{00000000-0005-0000-0000-000067060000}"/>
    <cellStyle name="_3.육교구조계산서_덕성수량(신설2)_인화-논현A수량수정_안성공도(하부공)수량_안성기초수량(0214완료)_98호선_23호선" xfId="1641" xr:uid="{00000000-0005-0000-0000-000068060000}"/>
    <cellStyle name="_3.육교구조계산서_덕성수량(신설2)_인화-논현A수량수정_안성공도(하부공)수량_안성기초수량(0214완료)_경림가오지구" xfId="1642" xr:uid="{00000000-0005-0000-0000-000069060000}"/>
    <cellStyle name="_3.육교구조계산서_덕성수량(신설2)_인화-논현A수량수정_안성공도(하부공)수량_안성기초수량(0214완료)_경림가오지구_82호선" xfId="1643" xr:uid="{00000000-0005-0000-0000-00006A060000}"/>
    <cellStyle name="_3.육교구조계산서_덕성수량(신설2)_인화-논현A수량수정_안성공도(하부공)수량_안성기초수량(0214완료)_경림가오지구_82호선(최종)" xfId="1644" xr:uid="{00000000-0005-0000-0000-00006B060000}"/>
    <cellStyle name="_3.육교구조계산서_덕성수량(신설2)_인화-논현A수량수정_안성공도(하부공)수량_안성기초수량(0214완료)_경림가오지구_82호선(최종)_23호선" xfId="1645" xr:uid="{00000000-0005-0000-0000-00006C060000}"/>
    <cellStyle name="_3.육교구조계산서_덕성수량(신설2)_인화-논현A수량수정_안성공도(하부공)수량_안성기초수량(0214완료)_경림가오지구_82호선_23호선" xfId="1646" xr:uid="{00000000-0005-0000-0000-00006D060000}"/>
    <cellStyle name="_3.육교구조계산서_덕성수량(신설2)_인화-논현A수량수정_안성공도(하부공)수량_안성기초수량(0214완료)_경림가오지구_98호선" xfId="1647" xr:uid="{00000000-0005-0000-0000-00006E060000}"/>
    <cellStyle name="_3.육교구조계산서_덕성수량(신설2)_인화-논현A수량수정_안성공도(하부공)수량_안성기초수량(0214완료)_경림가오지구_98호선_23호선" xfId="1648" xr:uid="{00000000-0005-0000-0000-00006F060000}"/>
    <cellStyle name="_3.육교구조계산서_덕성수량(신설2)_인화-논현A수량수정_안성공도(하부공)수량_안성기초수량(0214완료)_경림가오지구_경림가오지구" xfId="1649" xr:uid="{00000000-0005-0000-0000-000070060000}"/>
    <cellStyle name="_3.육교구조계산서_덕성수량(신설2)_인화-논현A수량수정_안성공도(하부공)수량_안성기초수량(0214완료)_경림가오지구_경림가오지구_82호선" xfId="1650" xr:uid="{00000000-0005-0000-0000-000071060000}"/>
    <cellStyle name="_3.육교구조계산서_덕성수량(신설2)_인화-논현A수량수정_안성공도(하부공)수량_안성기초수량(0214완료)_경림가오지구_경림가오지구_82호선(최종)" xfId="1651" xr:uid="{00000000-0005-0000-0000-000072060000}"/>
    <cellStyle name="_3.육교구조계산서_덕성수량(신설2)_인화-논현A수량수정_안성공도(하부공)수량_안성기초수량(0214완료)_경림가오지구_경림가오지구_82호선(최종)_23호선" xfId="1652" xr:uid="{00000000-0005-0000-0000-000073060000}"/>
    <cellStyle name="_3.육교구조계산서_덕성수량(신설2)_인화-논현A수량수정_안성공도(하부공)수량_안성기초수량(0214완료)_경림가오지구_경림가오지구_82호선_23호선" xfId="1653" xr:uid="{00000000-0005-0000-0000-000074060000}"/>
    <cellStyle name="_3.육교구조계산서_덕성수량(신설2)_인화-논현A수량수정_안성공도(하부공)수량_안성기초수량(0214완료)_경림가오지구_경림가오지구_98호선" xfId="1654" xr:uid="{00000000-0005-0000-0000-000075060000}"/>
    <cellStyle name="_3.육교구조계산서_덕성수량(신설2)_인화-논현A수량수정_안성공도(하부공)수량_안성기초수량(0214완료)_경림가오지구_경림가오지구_98호선_23호선" xfId="1655" xr:uid="{00000000-0005-0000-0000-000076060000}"/>
    <cellStyle name="_3.육교구조계산서_덕성수량(신설2)_인화-논현A수량수정_안성공도(하부공)수량_안성기초수량(0214완료)_경림가오지구_경림가오지구_금광신갈(9.29)" xfId="1656" xr:uid="{00000000-0005-0000-0000-000077060000}"/>
    <cellStyle name="_3.육교구조계산서_덕성수량(신설2)_인화-논현A수량수정_안성공도(하부공)수량_안성기초수량(0214완료)_경림가오지구_경림가오지구_금광신갈(9.29)_82호선" xfId="1657" xr:uid="{00000000-0005-0000-0000-000078060000}"/>
    <cellStyle name="_3.육교구조계산서_덕성수량(신설2)_인화-논현A수량수정_안성공도(하부공)수량_안성기초수량(0214완료)_경림가오지구_경림가오지구_금광신갈(9.29)_82호선(최종)" xfId="1658" xr:uid="{00000000-0005-0000-0000-000079060000}"/>
    <cellStyle name="_3.육교구조계산서_덕성수량(신설2)_인화-논현A수량수정_안성공도(하부공)수량_안성기초수량(0214완료)_경림가오지구_경림가오지구_금광신갈(9.29)_82호선(최종)_23호선" xfId="1659" xr:uid="{00000000-0005-0000-0000-00007A060000}"/>
    <cellStyle name="_3.육교구조계산서_덕성수량(신설2)_인화-논현A수량수정_안성공도(하부공)수량_안성기초수량(0214완료)_경림가오지구_경림가오지구_금광신갈(9.29)_82호선_23호선" xfId="1660" xr:uid="{00000000-0005-0000-0000-00007B060000}"/>
    <cellStyle name="_3.육교구조계산서_덕성수량(신설2)_인화-논현A수량수정_안성공도(하부공)수량_안성기초수량(0214완료)_경림가오지구_경림가오지구_금광신갈(9.29)_98호선" xfId="1661" xr:uid="{00000000-0005-0000-0000-00007C060000}"/>
    <cellStyle name="_3.육교구조계산서_덕성수량(신설2)_인화-논현A수량수정_안성공도(하부공)수량_안성기초수량(0214완료)_경림가오지구_경림가오지구_금광신갈(9.29)_98호선_23호선" xfId="1662" xr:uid="{00000000-0005-0000-0000-00007D060000}"/>
    <cellStyle name="_3.육교구조계산서_덕성수량(신설2)_인화-논현A수량수정_안성공도(하부공)수량_안성기초수량(0214완료)_경림가오지구_경림가오지구_금광신갈(9.29)_영사교외5개교" xfId="1663" xr:uid="{00000000-0005-0000-0000-00007E060000}"/>
    <cellStyle name="_3.육교구조계산서_덕성수량(신설2)_인화-논현A수량수정_안성공도(하부공)수량_안성기초수량(0214완료)_경림가오지구_경림가오지구_금광신갈(9.29)_영사교외5개교_23호선" xfId="1664" xr:uid="{00000000-0005-0000-0000-00007F060000}"/>
    <cellStyle name="_3.육교구조계산서_덕성수량(신설2)_인화-논현A수량수정_안성공도(하부공)수량_안성기초수량(0214완료)_경림가오지구_경림가오지구_영사교외5개교" xfId="1665" xr:uid="{00000000-0005-0000-0000-000080060000}"/>
    <cellStyle name="_3.육교구조계산서_덕성수량(신설2)_인화-논현A수량수정_안성공도(하부공)수량_안성기초수량(0214완료)_경림가오지구_경림가오지구_영사교외5개교_23호선" xfId="1666" xr:uid="{00000000-0005-0000-0000-000081060000}"/>
    <cellStyle name="_3.육교구조계산서_덕성수량(신설2)_인화-논현A수량수정_안성공도(하부공)수량_안성기초수량(0214완료)_경림가오지구_금광신갈(9.29)" xfId="1667" xr:uid="{00000000-0005-0000-0000-000082060000}"/>
    <cellStyle name="_3.육교구조계산서_덕성수량(신설2)_인화-논현A수량수정_안성공도(하부공)수량_안성기초수량(0214완료)_경림가오지구_금광신갈(9.29)_82호선" xfId="1668" xr:uid="{00000000-0005-0000-0000-000083060000}"/>
    <cellStyle name="_3.육교구조계산서_덕성수량(신설2)_인화-논현A수량수정_안성공도(하부공)수량_안성기초수량(0214완료)_경림가오지구_금광신갈(9.29)_82호선(최종)" xfId="1669" xr:uid="{00000000-0005-0000-0000-000084060000}"/>
    <cellStyle name="_3.육교구조계산서_덕성수량(신설2)_인화-논현A수량수정_안성공도(하부공)수량_안성기초수량(0214완료)_경림가오지구_금광신갈(9.29)_82호선(최종)_23호선" xfId="1670" xr:uid="{00000000-0005-0000-0000-000085060000}"/>
    <cellStyle name="_3.육교구조계산서_덕성수량(신설2)_인화-논현A수량수정_안성공도(하부공)수량_안성기초수량(0214완료)_경림가오지구_금광신갈(9.29)_82호선_23호선" xfId="1671" xr:uid="{00000000-0005-0000-0000-000086060000}"/>
    <cellStyle name="_3.육교구조계산서_덕성수량(신설2)_인화-논현A수량수정_안성공도(하부공)수량_안성기초수량(0214완료)_경림가오지구_금광신갈(9.29)_98호선" xfId="1672" xr:uid="{00000000-0005-0000-0000-000087060000}"/>
    <cellStyle name="_3.육교구조계산서_덕성수량(신설2)_인화-논현A수량수정_안성공도(하부공)수량_안성기초수량(0214완료)_경림가오지구_금광신갈(9.29)_98호선_23호선" xfId="1673" xr:uid="{00000000-0005-0000-0000-000088060000}"/>
    <cellStyle name="_3.육교구조계산서_덕성수량(신설2)_인화-논현A수량수정_안성공도(하부공)수량_안성기초수량(0214완료)_경림가오지구_금광신갈(9.29)_영사교외5개교" xfId="1674" xr:uid="{00000000-0005-0000-0000-000089060000}"/>
    <cellStyle name="_3.육교구조계산서_덕성수량(신설2)_인화-논현A수량수정_안성공도(하부공)수량_안성기초수량(0214완료)_경림가오지구_금광신갈(9.29)_영사교외5개교_23호선" xfId="1675" xr:uid="{00000000-0005-0000-0000-00008A060000}"/>
    <cellStyle name="_3.육교구조계산서_덕성수량(신설2)_인화-논현A수량수정_안성공도(하부공)수량_안성기초수량(0214완료)_경림가오지구_영사교외5개교" xfId="1676" xr:uid="{00000000-0005-0000-0000-00008B060000}"/>
    <cellStyle name="_3.육교구조계산서_덕성수량(신설2)_인화-논현A수량수정_안성공도(하부공)수량_안성기초수량(0214완료)_경림가오지구_영사교외5개교_23호선" xfId="1677" xr:uid="{00000000-0005-0000-0000-00008C060000}"/>
    <cellStyle name="_3.육교구조계산서_덕성수량(신설2)_인화-논현A수량수정_안성공도(하부공)수량_안성기초수량(0214완료)_금광신갈(9.29)" xfId="1678" xr:uid="{00000000-0005-0000-0000-00008D060000}"/>
    <cellStyle name="_3.육교구조계산서_덕성수량(신설2)_인화-논현A수량수정_안성공도(하부공)수량_안성기초수량(0214완료)_금광신갈(9.29)_82호선" xfId="1679" xr:uid="{00000000-0005-0000-0000-00008E060000}"/>
    <cellStyle name="_3.육교구조계산서_덕성수량(신설2)_인화-논현A수량수정_안성공도(하부공)수량_안성기초수량(0214완료)_금광신갈(9.29)_82호선(최종)" xfId="1680" xr:uid="{00000000-0005-0000-0000-00008F060000}"/>
    <cellStyle name="_3.육교구조계산서_덕성수량(신설2)_인화-논현A수량수정_안성공도(하부공)수량_안성기초수량(0214완료)_금광신갈(9.29)_82호선(최종)_23호선" xfId="1681" xr:uid="{00000000-0005-0000-0000-000090060000}"/>
    <cellStyle name="_3.육교구조계산서_덕성수량(신설2)_인화-논현A수량수정_안성공도(하부공)수량_안성기초수량(0214완료)_금광신갈(9.29)_82호선_23호선" xfId="1682" xr:uid="{00000000-0005-0000-0000-000091060000}"/>
    <cellStyle name="_3.육교구조계산서_덕성수량(신설2)_인화-논현A수량수정_안성공도(하부공)수량_안성기초수량(0214완료)_금광신갈(9.29)_98호선" xfId="1683" xr:uid="{00000000-0005-0000-0000-000092060000}"/>
    <cellStyle name="_3.육교구조계산서_덕성수량(신설2)_인화-논현A수량수정_안성공도(하부공)수량_안성기초수량(0214완료)_금광신갈(9.29)_98호선_23호선" xfId="1684" xr:uid="{00000000-0005-0000-0000-000093060000}"/>
    <cellStyle name="_3.육교구조계산서_덕성수량(신설2)_인화-논현A수량수정_안성공도(하부공)수량_안성기초수량(0214완료)_금광신갈(9.29)_영사교외5개교" xfId="1685" xr:uid="{00000000-0005-0000-0000-000094060000}"/>
    <cellStyle name="_3.육교구조계산서_덕성수량(신설2)_인화-논현A수량수정_안성공도(하부공)수량_안성기초수량(0214완료)_금광신갈(9.29)_영사교외5개교_23호선" xfId="1686" xr:uid="{00000000-0005-0000-0000-000095060000}"/>
    <cellStyle name="_3.육교구조계산서_덕성수량(신설2)_인화-논현A수량수정_안성공도(하부공)수량_안성기초수량(0214완료)_영사교외5개교" xfId="1687" xr:uid="{00000000-0005-0000-0000-000096060000}"/>
    <cellStyle name="_3.육교구조계산서_덕성수량(신설2)_인화-논현A수량수정_안성공도(하부공)수량_안성기초수량(0214완료)_영사교외5개교_23호선" xfId="1688" xr:uid="{00000000-0005-0000-0000-000097060000}"/>
    <cellStyle name="_3.육교구조계산서_덕성수량(신설2)_인화-논현A수량수정_안성공도(하부공)수량_영사교외5개교" xfId="1689" xr:uid="{00000000-0005-0000-0000-000098060000}"/>
    <cellStyle name="_3.육교구조계산서_덕성수량(신설2)_인화-논현A수량수정_안성공도(하부공)수량_영사교외5개교_23호선" xfId="1690" xr:uid="{00000000-0005-0000-0000-000099060000}"/>
    <cellStyle name="_3.육교구조계산서_덕성수량(신설2)_인화-논현A수량수정_안성공도-기초수량" xfId="1691" xr:uid="{00000000-0005-0000-0000-00009A060000}"/>
    <cellStyle name="_3.육교구조계산서_덕성수량(신설2)_인화-논현A수량수정_안성공도-기초수량_82호선" xfId="1692" xr:uid="{00000000-0005-0000-0000-00009B060000}"/>
    <cellStyle name="_3.육교구조계산서_덕성수량(신설2)_인화-논현A수량수정_안성공도-기초수량_82호선(최종)" xfId="1693" xr:uid="{00000000-0005-0000-0000-00009C060000}"/>
    <cellStyle name="_3.육교구조계산서_덕성수량(신설2)_인화-논현A수량수정_안성공도-기초수량_82호선(최종)_23호선" xfId="1694" xr:uid="{00000000-0005-0000-0000-00009D060000}"/>
    <cellStyle name="_3.육교구조계산서_덕성수량(신설2)_인화-논현A수량수정_안성공도-기초수량_82호선_23호선" xfId="1695" xr:uid="{00000000-0005-0000-0000-00009E060000}"/>
    <cellStyle name="_3.육교구조계산서_덕성수량(신설2)_인화-논현A수량수정_안성공도-기초수량_98호선" xfId="1696" xr:uid="{00000000-0005-0000-0000-00009F060000}"/>
    <cellStyle name="_3.육교구조계산서_덕성수량(신설2)_인화-논현A수량수정_안성공도-기초수량_98호선_23호선" xfId="1697" xr:uid="{00000000-0005-0000-0000-0000A0060000}"/>
    <cellStyle name="_3.육교구조계산서_덕성수량(신설2)_인화-논현A수량수정_안성공도-기초수량_경림가오지구" xfId="1698" xr:uid="{00000000-0005-0000-0000-0000A1060000}"/>
    <cellStyle name="_3.육교구조계산서_덕성수량(신설2)_인화-논현A수량수정_안성공도-기초수량_경림가오지구_82호선" xfId="1699" xr:uid="{00000000-0005-0000-0000-0000A2060000}"/>
    <cellStyle name="_3.육교구조계산서_덕성수량(신설2)_인화-논현A수량수정_안성공도-기초수량_경림가오지구_82호선(최종)" xfId="1700" xr:uid="{00000000-0005-0000-0000-0000A3060000}"/>
    <cellStyle name="_3.육교구조계산서_덕성수량(신설2)_인화-논현A수량수정_안성공도-기초수량_경림가오지구_82호선(최종)_23호선" xfId="1701" xr:uid="{00000000-0005-0000-0000-0000A4060000}"/>
    <cellStyle name="_3.육교구조계산서_덕성수량(신설2)_인화-논현A수량수정_안성공도-기초수량_경림가오지구_82호선_23호선" xfId="1702" xr:uid="{00000000-0005-0000-0000-0000A5060000}"/>
    <cellStyle name="_3.육교구조계산서_덕성수량(신설2)_인화-논현A수량수정_안성공도-기초수량_경림가오지구_98호선" xfId="1703" xr:uid="{00000000-0005-0000-0000-0000A6060000}"/>
    <cellStyle name="_3.육교구조계산서_덕성수량(신설2)_인화-논현A수량수정_안성공도-기초수량_경림가오지구_98호선_23호선" xfId="1704" xr:uid="{00000000-0005-0000-0000-0000A7060000}"/>
    <cellStyle name="_3.육교구조계산서_덕성수량(신설2)_인화-논현A수량수정_안성공도-기초수량_경림가오지구_금광신갈(9.29)" xfId="1705" xr:uid="{00000000-0005-0000-0000-0000A8060000}"/>
    <cellStyle name="_3.육교구조계산서_덕성수량(신설2)_인화-논현A수량수정_안성공도-기초수량_경림가오지구_금광신갈(9.29)_82호선" xfId="1706" xr:uid="{00000000-0005-0000-0000-0000A9060000}"/>
    <cellStyle name="_3.육교구조계산서_덕성수량(신설2)_인화-논현A수량수정_안성공도-기초수량_경림가오지구_금광신갈(9.29)_82호선(최종)" xfId="1707" xr:uid="{00000000-0005-0000-0000-0000AA060000}"/>
    <cellStyle name="_3.육교구조계산서_덕성수량(신설2)_인화-논현A수량수정_안성공도-기초수량_경림가오지구_금광신갈(9.29)_82호선(최종)_23호선" xfId="1708" xr:uid="{00000000-0005-0000-0000-0000AB060000}"/>
    <cellStyle name="_3.육교구조계산서_덕성수량(신설2)_인화-논현A수량수정_안성공도-기초수량_경림가오지구_금광신갈(9.29)_82호선_23호선" xfId="1709" xr:uid="{00000000-0005-0000-0000-0000AC060000}"/>
    <cellStyle name="_3.육교구조계산서_덕성수량(신설2)_인화-논현A수량수정_안성공도-기초수량_경림가오지구_금광신갈(9.29)_98호선" xfId="1710" xr:uid="{00000000-0005-0000-0000-0000AD060000}"/>
    <cellStyle name="_3.육교구조계산서_덕성수량(신설2)_인화-논현A수량수정_안성공도-기초수량_경림가오지구_금광신갈(9.29)_98호선_23호선" xfId="1711" xr:uid="{00000000-0005-0000-0000-0000AE060000}"/>
    <cellStyle name="_3.육교구조계산서_덕성수량(신설2)_인화-논현A수량수정_안성공도-기초수량_경림가오지구_금광신갈(9.29)_영사교외5개교" xfId="1712" xr:uid="{00000000-0005-0000-0000-0000AF060000}"/>
    <cellStyle name="_3.육교구조계산서_덕성수량(신설2)_인화-논현A수량수정_안성공도-기초수량_경림가오지구_금광신갈(9.29)_영사교외5개교_23호선" xfId="1713" xr:uid="{00000000-0005-0000-0000-0000B0060000}"/>
    <cellStyle name="_3.육교구조계산서_덕성수량(신설2)_인화-논현A수량수정_안성공도-기초수량_경림가오지구_영사교외5개교" xfId="1714" xr:uid="{00000000-0005-0000-0000-0000B1060000}"/>
    <cellStyle name="_3.육교구조계산서_덕성수량(신설2)_인화-논현A수량수정_안성공도-기초수량_경림가오지구_영사교외5개교_23호선" xfId="1715" xr:uid="{00000000-0005-0000-0000-0000B2060000}"/>
    <cellStyle name="_3.육교구조계산서_덕성수량(신설2)_인화-논현A수량수정_안성공도-기초수량_금광신갈(9.29)" xfId="1716" xr:uid="{00000000-0005-0000-0000-0000B3060000}"/>
    <cellStyle name="_3.육교구조계산서_덕성수량(신설2)_인화-논현A수량수정_안성공도-기초수량_금광신갈(9.29)_82호선" xfId="1717" xr:uid="{00000000-0005-0000-0000-0000B4060000}"/>
    <cellStyle name="_3.육교구조계산서_덕성수량(신설2)_인화-논현A수량수정_안성공도-기초수량_금광신갈(9.29)_82호선(최종)" xfId="1718" xr:uid="{00000000-0005-0000-0000-0000B5060000}"/>
    <cellStyle name="_3.육교구조계산서_덕성수량(신설2)_인화-논현A수량수정_안성공도-기초수량_금광신갈(9.29)_82호선(최종)_23호선" xfId="1719" xr:uid="{00000000-0005-0000-0000-0000B6060000}"/>
    <cellStyle name="_3.육교구조계산서_덕성수량(신설2)_인화-논현A수량수정_안성공도-기초수량_금광신갈(9.29)_82호선_23호선" xfId="1720" xr:uid="{00000000-0005-0000-0000-0000B7060000}"/>
    <cellStyle name="_3.육교구조계산서_덕성수량(신설2)_인화-논현A수량수정_안성공도-기초수량_금광신갈(9.29)_98호선" xfId="1721" xr:uid="{00000000-0005-0000-0000-0000B8060000}"/>
    <cellStyle name="_3.육교구조계산서_덕성수량(신설2)_인화-논현A수량수정_안성공도-기초수량_금광신갈(9.29)_98호선_23호선" xfId="1722" xr:uid="{00000000-0005-0000-0000-0000B9060000}"/>
    <cellStyle name="_3.육교구조계산서_덕성수량(신설2)_인화-논현A수량수정_안성공도-기초수량_금광신갈(9.29)_영사교외5개교" xfId="1723" xr:uid="{00000000-0005-0000-0000-0000BA060000}"/>
    <cellStyle name="_3.육교구조계산서_덕성수량(신설2)_인화-논현A수량수정_안성공도-기초수량_금광신갈(9.29)_영사교외5개교_23호선" xfId="1724" xr:uid="{00000000-0005-0000-0000-0000BB060000}"/>
    <cellStyle name="_3.육교구조계산서_덕성수량(신설2)_인화-논현A수량수정_안성공도-기초수량_영사교외5개교" xfId="1725" xr:uid="{00000000-0005-0000-0000-0000BC060000}"/>
    <cellStyle name="_3.육교구조계산서_덕성수량(신설2)_인화-논현A수량수정_안성공도-기초수량_영사교외5개교_23호선" xfId="1726" xr:uid="{00000000-0005-0000-0000-0000BD060000}"/>
    <cellStyle name="_3.육교구조계산서_덕성수량(신설2)_인화-논현A수량수정_영사교외5개교" xfId="1727" xr:uid="{00000000-0005-0000-0000-0000BE060000}"/>
    <cellStyle name="_3.육교구조계산서_덕성수량(신설2)_인화-논현A수량수정_영사교외5개교_23호선" xfId="1728" xr:uid="{00000000-0005-0000-0000-0000BF060000}"/>
    <cellStyle name="_3.육교구조계산서_덕성수량(신설2)_인화-논현B수량수정" xfId="1729" xr:uid="{00000000-0005-0000-0000-0000C0060000}"/>
    <cellStyle name="_3.육교구조계산서_덕성수량(신설2)_인화-논현B수량수정_82호선" xfId="1730" xr:uid="{00000000-0005-0000-0000-0000C1060000}"/>
    <cellStyle name="_3.육교구조계산서_덕성수량(신설2)_인화-논현B수량수정_82호선(최종)" xfId="1731" xr:uid="{00000000-0005-0000-0000-0000C2060000}"/>
    <cellStyle name="_3.육교구조계산서_덕성수량(신설2)_인화-논현B수량수정_82호선(최종)_23호선" xfId="1732" xr:uid="{00000000-0005-0000-0000-0000C3060000}"/>
    <cellStyle name="_3.육교구조계산서_덕성수량(신설2)_인화-논현B수량수정_82호선_23호선" xfId="1733" xr:uid="{00000000-0005-0000-0000-0000C4060000}"/>
    <cellStyle name="_3.육교구조계산서_덕성수량(신설2)_인화-논현B수량수정_98호선" xfId="1734" xr:uid="{00000000-0005-0000-0000-0000C5060000}"/>
    <cellStyle name="_3.육교구조계산서_덕성수량(신설2)_인화-논현B수량수정_98호선_23호선" xfId="1735" xr:uid="{00000000-0005-0000-0000-0000C6060000}"/>
    <cellStyle name="_3.육교구조계산서_덕성수량(신설2)_인화-논현B수량수정_금광신갈(9.29)" xfId="1736" xr:uid="{00000000-0005-0000-0000-0000C7060000}"/>
    <cellStyle name="_3.육교구조계산서_덕성수량(신설2)_인화-논현B수량수정_금광신갈(9.29)_82호선" xfId="1737" xr:uid="{00000000-0005-0000-0000-0000C8060000}"/>
    <cellStyle name="_3.육교구조계산서_덕성수량(신설2)_인화-논현B수량수정_금광신갈(9.29)_82호선(최종)" xfId="1738" xr:uid="{00000000-0005-0000-0000-0000C9060000}"/>
    <cellStyle name="_3.육교구조계산서_덕성수량(신설2)_인화-논현B수량수정_금광신갈(9.29)_82호선(최종)_23호선" xfId="1739" xr:uid="{00000000-0005-0000-0000-0000CA060000}"/>
    <cellStyle name="_3.육교구조계산서_덕성수량(신설2)_인화-논현B수량수정_금광신갈(9.29)_82호선_23호선" xfId="1740" xr:uid="{00000000-0005-0000-0000-0000CB060000}"/>
    <cellStyle name="_3.육교구조계산서_덕성수량(신설2)_인화-논현B수량수정_금광신갈(9.29)_98호선" xfId="1741" xr:uid="{00000000-0005-0000-0000-0000CC060000}"/>
    <cellStyle name="_3.육교구조계산서_덕성수량(신설2)_인화-논현B수량수정_금광신갈(9.29)_98호선_23호선" xfId="1742" xr:uid="{00000000-0005-0000-0000-0000CD060000}"/>
    <cellStyle name="_3.육교구조계산서_덕성수량(신설2)_인화-논현B수량수정_금광신갈(9.29)_영사교외5개교" xfId="1743" xr:uid="{00000000-0005-0000-0000-0000CE060000}"/>
    <cellStyle name="_3.육교구조계산서_덕성수량(신설2)_인화-논현B수량수정_금광신갈(9.29)_영사교외5개교_23호선" xfId="1744" xr:uid="{00000000-0005-0000-0000-0000CF060000}"/>
    <cellStyle name="_3.육교구조계산서_덕성수량(신설2)_인화-논현B수량수정_여수신기보도수량(신규)" xfId="1745" xr:uid="{00000000-0005-0000-0000-0000D0060000}"/>
    <cellStyle name="_3.육교구조계산서_덕성수량(신설2)_인화-논현B수량수정_여수신기보도수량(신규)_82호선" xfId="1746" xr:uid="{00000000-0005-0000-0000-0000D1060000}"/>
    <cellStyle name="_3.육교구조계산서_덕성수량(신설2)_인화-논현B수량수정_여수신기보도수량(신규)_82호선(최종)" xfId="1747" xr:uid="{00000000-0005-0000-0000-0000D2060000}"/>
    <cellStyle name="_3.육교구조계산서_덕성수량(신설2)_인화-논현B수량수정_여수신기보도수량(신규)_82호선(최종)_23호선" xfId="1748" xr:uid="{00000000-0005-0000-0000-0000D3060000}"/>
    <cellStyle name="_3.육교구조계산서_덕성수량(신설2)_인화-논현B수량수정_여수신기보도수량(신규)_82호선_23호선" xfId="1749" xr:uid="{00000000-0005-0000-0000-0000D4060000}"/>
    <cellStyle name="_3.육교구조계산서_덕성수량(신설2)_인화-논현B수량수정_여수신기보도수량(신규)_98호선" xfId="1750" xr:uid="{00000000-0005-0000-0000-0000D5060000}"/>
    <cellStyle name="_3.육교구조계산서_덕성수량(신설2)_인화-논현B수량수정_여수신기보도수량(신규)_98호선_23호선" xfId="1751" xr:uid="{00000000-0005-0000-0000-0000D6060000}"/>
    <cellStyle name="_3.육교구조계산서_덕성수량(신설2)_인화-논현B수량수정_여수신기보도수량(신규)_금광신갈(8.22)" xfId="1752" xr:uid="{00000000-0005-0000-0000-0000D7060000}"/>
    <cellStyle name="_3.육교구조계산서_덕성수량(신설2)_인화-논현B수량수정_여수신기보도수량(신규)_금광신갈(8.22)_82호선" xfId="1753" xr:uid="{00000000-0005-0000-0000-0000D8060000}"/>
    <cellStyle name="_3.육교구조계산서_덕성수량(신설2)_인화-논현B수량수정_여수신기보도수량(신규)_금광신갈(8.22)_82호선(최종)" xfId="1754" xr:uid="{00000000-0005-0000-0000-0000D9060000}"/>
    <cellStyle name="_3.육교구조계산서_덕성수량(신설2)_인화-논현B수량수정_여수신기보도수량(신규)_금광신갈(8.22)_82호선(최종)_23호선" xfId="1755" xr:uid="{00000000-0005-0000-0000-0000DA060000}"/>
    <cellStyle name="_3.육교구조계산서_덕성수량(신설2)_인화-논현B수량수정_여수신기보도수량(신규)_금광신갈(8.22)_82호선_23호선" xfId="1756" xr:uid="{00000000-0005-0000-0000-0000DB060000}"/>
    <cellStyle name="_3.육교구조계산서_덕성수량(신설2)_인화-논현B수량수정_여수신기보도수량(신규)_금광신갈(8.22)_98호선" xfId="1757" xr:uid="{00000000-0005-0000-0000-0000DC060000}"/>
    <cellStyle name="_3.육교구조계산서_덕성수량(신설2)_인화-논현B수량수정_여수신기보도수량(신규)_금광신갈(8.22)_98호선_23호선" xfId="1758" xr:uid="{00000000-0005-0000-0000-0000DD060000}"/>
    <cellStyle name="_3.육교구조계산서_덕성수량(신설2)_인화-논현B수량수정_여수신기보도수량(신규)_금광신갈(8.22)_금광신갈(9.29)" xfId="1759" xr:uid="{00000000-0005-0000-0000-0000DE060000}"/>
    <cellStyle name="_3.육교구조계산서_덕성수량(신설2)_인화-논현B수량수정_여수신기보도수량(신규)_금광신갈(8.22)_금광신갈(9.29)_82호선" xfId="1760" xr:uid="{00000000-0005-0000-0000-0000DF060000}"/>
    <cellStyle name="_3.육교구조계산서_덕성수량(신설2)_인화-논현B수량수정_여수신기보도수량(신규)_금광신갈(8.22)_금광신갈(9.29)_82호선(최종)" xfId="1761" xr:uid="{00000000-0005-0000-0000-0000E0060000}"/>
    <cellStyle name="_3.육교구조계산서_덕성수량(신설2)_인화-논현B수량수정_여수신기보도수량(신규)_금광신갈(8.22)_금광신갈(9.29)_82호선(최종)_23호선" xfId="1762" xr:uid="{00000000-0005-0000-0000-0000E1060000}"/>
    <cellStyle name="_3.육교구조계산서_덕성수량(신설2)_인화-논현B수량수정_여수신기보도수량(신규)_금광신갈(8.22)_금광신갈(9.29)_82호선_23호선" xfId="1763" xr:uid="{00000000-0005-0000-0000-0000E2060000}"/>
    <cellStyle name="_3.육교구조계산서_덕성수량(신설2)_인화-논현B수량수정_여수신기보도수량(신규)_금광신갈(8.22)_금광신갈(9.29)_98호선" xfId="1764" xr:uid="{00000000-0005-0000-0000-0000E3060000}"/>
    <cellStyle name="_3.육교구조계산서_덕성수량(신설2)_인화-논현B수량수정_여수신기보도수량(신규)_금광신갈(8.22)_금광신갈(9.29)_98호선_23호선" xfId="1765" xr:uid="{00000000-0005-0000-0000-0000E4060000}"/>
    <cellStyle name="_3.육교구조계산서_덕성수량(신설2)_인화-논현B수량수정_여수신기보도수량(신규)_금광신갈(8.22)_금광신갈(9.29)_영사교외5개교" xfId="1766" xr:uid="{00000000-0005-0000-0000-0000E5060000}"/>
    <cellStyle name="_3.육교구조계산서_덕성수량(신설2)_인화-논현B수량수정_여수신기보도수량(신규)_금광신갈(8.22)_금광신갈(9.29)_영사교외5개교_23호선" xfId="1767" xr:uid="{00000000-0005-0000-0000-0000E6060000}"/>
    <cellStyle name="_3.육교구조계산서_덕성수량(신설2)_인화-논현B수량수정_여수신기보도수량(신규)_금광신갈(8.22)_영사교외5개교" xfId="1768" xr:uid="{00000000-0005-0000-0000-0000E7060000}"/>
    <cellStyle name="_3.육교구조계산서_덕성수량(신설2)_인화-논현B수량수정_여수신기보도수량(신규)_금광신갈(8.22)_영사교외5개교_23호선" xfId="1769" xr:uid="{00000000-0005-0000-0000-0000E8060000}"/>
    <cellStyle name="_3.육교구조계산서_덕성수량(신설2)_인화-논현B수량수정_여수신기보도수량(신규)_금광신갈수량" xfId="1770" xr:uid="{00000000-0005-0000-0000-0000E9060000}"/>
    <cellStyle name="_3.육교구조계산서_덕성수량(신설2)_인화-논현B수량수정_여수신기보도수량(신규)_금광신갈수량_82호선" xfId="1771" xr:uid="{00000000-0005-0000-0000-0000EA060000}"/>
    <cellStyle name="_3.육교구조계산서_덕성수량(신설2)_인화-논현B수량수정_여수신기보도수량(신규)_금광신갈수량_82호선(최종)" xfId="1772" xr:uid="{00000000-0005-0000-0000-0000EB060000}"/>
    <cellStyle name="_3.육교구조계산서_덕성수량(신설2)_인화-논현B수량수정_여수신기보도수량(신규)_금광신갈수량_82호선(최종)_23호선" xfId="1773" xr:uid="{00000000-0005-0000-0000-0000EC060000}"/>
    <cellStyle name="_3.육교구조계산서_덕성수량(신설2)_인화-논현B수량수정_여수신기보도수량(신규)_금광신갈수량_82호선_23호선" xfId="1774" xr:uid="{00000000-0005-0000-0000-0000ED060000}"/>
    <cellStyle name="_3.육교구조계산서_덕성수량(신설2)_인화-논현B수량수정_여수신기보도수량(신규)_금광신갈수량_98호선" xfId="1775" xr:uid="{00000000-0005-0000-0000-0000EE060000}"/>
    <cellStyle name="_3.육교구조계산서_덕성수량(신설2)_인화-논현B수량수정_여수신기보도수량(신규)_금광신갈수량_98호선_23호선" xfId="1776" xr:uid="{00000000-0005-0000-0000-0000EF060000}"/>
    <cellStyle name="_3.육교구조계산서_덕성수량(신설2)_인화-논현B수량수정_여수신기보도수량(신규)_금광신갈수량_금광신갈(9.29)" xfId="1777" xr:uid="{00000000-0005-0000-0000-0000F0060000}"/>
    <cellStyle name="_3.육교구조계산서_덕성수량(신설2)_인화-논현B수량수정_여수신기보도수량(신규)_금광신갈수량_금광신갈(9.29)_82호선" xfId="1778" xr:uid="{00000000-0005-0000-0000-0000F1060000}"/>
    <cellStyle name="_3.육교구조계산서_덕성수량(신설2)_인화-논현B수량수정_여수신기보도수량(신규)_금광신갈수량_금광신갈(9.29)_82호선(최종)" xfId="1779" xr:uid="{00000000-0005-0000-0000-0000F2060000}"/>
    <cellStyle name="_3.육교구조계산서_덕성수량(신설2)_인화-논현B수량수정_여수신기보도수량(신규)_금광신갈수량_금광신갈(9.29)_82호선(최종)_23호선" xfId="1780" xr:uid="{00000000-0005-0000-0000-0000F3060000}"/>
    <cellStyle name="_3.육교구조계산서_덕성수량(신설2)_인화-논현B수량수정_여수신기보도수량(신규)_금광신갈수량_금광신갈(9.29)_82호선_23호선" xfId="1781" xr:uid="{00000000-0005-0000-0000-0000F4060000}"/>
    <cellStyle name="_3.육교구조계산서_덕성수량(신설2)_인화-논현B수량수정_여수신기보도수량(신규)_금광신갈수량_금광신갈(9.29)_98호선" xfId="1782" xr:uid="{00000000-0005-0000-0000-0000F5060000}"/>
    <cellStyle name="_3.육교구조계산서_덕성수량(신설2)_인화-논현B수량수정_여수신기보도수량(신규)_금광신갈수량_금광신갈(9.29)_98호선_23호선" xfId="1783" xr:uid="{00000000-0005-0000-0000-0000F6060000}"/>
    <cellStyle name="_3.육교구조계산서_덕성수량(신설2)_인화-논현B수량수정_여수신기보도수량(신규)_금광신갈수량_금광신갈(9.29)_영사교외5개교" xfId="1784" xr:uid="{00000000-0005-0000-0000-0000F7060000}"/>
    <cellStyle name="_3.육교구조계산서_덕성수량(신설2)_인화-논현B수량수정_여수신기보도수량(신규)_금광신갈수량_금광신갈(9.29)_영사교외5개교_23호선" xfId="1785" xr:uid="{00000000-0005-0000-0000-0000F8060000}"/>
    <cellStyle name="_3.육교구조계산서_덕성수량(신설2)_인화-논현B수량수정_여수신기보도수량(신규)_금광신갈수량_영사교외5개교" xfId="1786" xr:uid="{00000000-0005-0000-0000-0000F9060000}"/>
    <cellStyle name="_3.육교구조계산서_덕성수량(신설2)_인화-논현B수량수정_여수신기보도수량(신규)_금광신갈수량_영사교외5개교_23호선" xfId="1787" xr:uid="{00000000-0005-0000-0000-0000FA060000}"/>
    <cellStyle name="_3.육교구조계산서_덕성수량(신설2)_인화-논현B수량수정_여수신기보도수량(신규)_여수신기수량(후문1)" xfId="1788" xr:uid="{00000000-0005-0000-0000-0000FB060000}"/>
    <cellStyle name="_3.육교구조계산서_덕성수량(신설2)_인화-논현B수량수정_여수신기보도수량(신규)_여수신기수량(후문1)_82호선" xfId="1789" xr:uid="{00000000-0005-0000-0000-0000FC060000}"/>
    <cellStyle name="_3.육교구조계산서_덕성수량(신설2)_인화-논현B수량수정_여수신기보도수량(신규)_여수신기수량(후문1)_82호선(최종)" xfId="1790" xr:uid="{00000000-0005-0000-0000-0000FD060000}"/>
    <cellStyle name="_3.육교구조계산서_덕성수량(신설2)_인화-논현B수량수정_여수신기보도수량(신규)_여수신기수량(후문1)_82호선(최종)_23호선" xfId="1791" xr:uid="{00000000-0005-0000-0000-0000FE060000}"/>
    <cellStyle name="_3.육교구조계산서_덕성수량(신설2)_인화-논현B수량수정_여수신기보도수량(신규)_여수신기수량(후문1)_82호선_23호선" xfId="1792" xr:uid="{00000000-0005-0000-0000-0000FF060000}"/>
    <cellStyle name="_3.육교구조계산서_덕성수량(신설2)_인화-논현B수량수정_여수신기보도수량(신규)_여수신기수량(후문1)_98호선" xfId="1793" xr:uid="{00000000-0005-0000-0000-000000070000}"/>
    <cellStyle name="_3.육교구조계산서_덕성수량(신설2)_인화-논현B수량수정_여수신기보도수량(신규)_여수신기수량(후문1)_98호선_23호선" xfId="1794" xr:uid="{00000000-0005-0000-0000-000001070000}"/>
    <cellStyle name="_3.육교구조계산서_덕성수량(신설2)_인화-논현B수량수정_여수신기보도수량(신규)_여수신기수량(후문1)_금광신갈(9.29)" xfId="1795" xr:uid="{00000000-0005-0000-0000-000002070000}"/>
    <cellStyle name="_3.육교구조계산서_덕성수량(신설2)_인화-논현B수량수정_여수신기보도수량(신규)_여수신기수량(후문1)_금광신갈(9.29)_82호선" xfId="1796" xr:uid="{00000000-0005-0000-0000-000003070000}"/>
    <cellStyle name="_3.육교구조계산서_덕성수량(신설2)_인화-논현B수량수정_여수신기보도수량(신규)_여수신기수량(후문1)_금광신갈(9.29)_82호선(최종)" xfId="1797" xr:uid="{00000000-0005-0000-0000-000004070000}"/>
    <cellStyle name="_3.육교구조계산서_덕성수량(신설2)_인화-논현B수량수정_여수신기보도수량(신규)_여수신기수량(후문1)_금광신갈(9.29)_82호선(최종)_23호선" xfId="1798" xr:uid="{00000000-0005-0000-0000-000005070000}"/>
    <cellStyle name="_3.육교구조계산서_덕성수량(신설2)_인화-논현B수량수정_여수신기보도수량(신규)_여수신기수량(후문1)_금광신갈(9.29)_82호선_23호선" xfId="1799" xr:uid="{00000000-0005-0000-0000-000006070000}"/>
    <cellStyle name="_3.육교구조계산서_덕성수량(신설2)_인화-논현B수량수정_여수신기보도수량(신규)_여수신기수량(후문1)_금광신갈(9.29)_98호선" xfId="1800" xr:uid="{00000000-0005-0000-0000-000007070000}"/>
    <cellStyle name="_3.육교구조계산서_덕성수량(신설2)_인화-논현B수량수정_여수신기보도수량(신규)_여수신기수량(후문1)_금광신갈(9.29)_98호선_23호선" xfId="1801" xr:uid="{00000000-0005-0000-0000-000008070000}"/>
    <cellStyle name="_3.육교구조계산서_덕성수량(신설2)_인화-논현B수량수정_여수신기보도수량(신규)_여수신기수량(후문1)_금광신갈(9.29)_영사교외5개교" xfId="1802" xr:uid="{00000000-0005-0000-0000-000009070000}"/>
    <cellStyle name="_3.육교구조계산서_덕성수량(신설2)_인화-논현B수량수정_여수신기보도수량(신규)_여수신기수량(후문1)_금광신갈(9.29)_영사교외5개교_23호선" xfId="1803" xr:uid="{00000000-0005-0000-0000-00000A070000}"/>
    <cellStyle name="_3.육교구조계산서_덕성수량(신설2)_인화-논현B수량수정_여수신기보도수량(신규)_여수신기수량(후문1)_영사교외5개교" xfId="1804" xr:uid="{00000000-0005-0000-0000-00000B070000}"/>
    <cellStyle name="_3.육교구조계산서_덕성수량(신설2)_인화-논현B수량수정_여수신기보도수량(신규)_여수신기수량(후문1)_영사교외5개교_23호선" xfId="1805" xr:uid="{00000000-0005-0000-0000-00000C070000}"/>
    <cellStyle name="_3.육교구조계산서_덕성수량(신설2)_인화-논현B수량수정_여수신기보도수량(신규)_영사교외5개교" xfId="1806" xr:uid="{00000000-0005-0000-0000-00000D070000}"/>
    <cellStyle name="_3.육교구조계산서_덕성수량(신설2)_인화-논현B수량수정_여수신기보도수량(신규)_영사교외5개교_23호선" xfId="1807" xr:uid="{00000000-0005-0000-0000-00000E070000}"/>
    <cellStyle name="_3.육교구조계산서_덕성수량(신설2)_인화-논현B수량수정_여수신기수량" xfId="1808" xr:uid="{00000000-0005-0000-0000-00000F070000}"/>
    <cellStyle name="_3.육교구조계산서_덕성수량(신설2)_인화-논현B수량수정_여수신기수량(후문2)" xfId="1809" xr:uid="{00000000-0005-0000-0000-000010070000}"/>
    <cellStyle name="_3.육교구조계산서_덕성수량(신설2)_인화-논현B수량수정_여수신기수량(후문2)_82호선" xfId="1810" xr:uid="{00000000-0005-0000-0000-000011070000}"/>
    <cellStyle name="_3.육교구조계산서_덕성수량(신설2)_인화-논현B수량수정_여수신기수량(후문2)_82호선(최종)" xfId="1811" xr:uid="{00000000-0005-0000-0000-000012070000}"/>
    <cellStyle name="_3.육교구조계산서_덕성수량(신설2)_인화-논현B수량수정_여수신기수량(후문2)_82호선(최종)_23호선" xfId="1812" xr:uid="{00000000-0005-0000-0000-000013070000}"/>
    <cellStyle name="_3.육교구조계산서_덕성수량(신설2)_인화-논현B수량수정_여수신기수량(후문2)_82호선_23호선" xfId="1813" xr:uid="{00000000-0005-0000-0000-000014070000}"/>
    <cellStyle name="_3.육교구조계산서_덕성수량(신설2)_인화-논현B수량수정_여수신기수량(후문2)_98호선" xfId="1814" xr:uid="{00000000-0005-0000-0000-000015070000}"/>
    <cellStyle name="_3.육교구조계산서_덕성수량(신설2)_인화-논현B수량수정_여수신기수량(후문2)_98호선_23호선" xfId="1815" xr:uid="{00000000-0005-0000-0000-000016070000}"/>
    <cellStyle name="_3.육교구조계산서_덕성수량(신설2)_인화-논현B수량수정_여수신기수량(후문2)_금광신갈(8.22)" xfId="1816" xr:uid="{00000000-0005-0000-0000-000017070000}"/>
    <cellStyle name="_3.육교구조계산서_덕성수량(신설2)_인화-논현B수량수정_여수신기수량(후문2)_금광신갈(8.22)_82호선" xfId="1817" xr:uid="{00000000-0005-0000-0000-000018070000}"/>
    <cellStyle name="_3.육교구조계산서_덕성수량(신설2)_인화-논현B수량수정_여수신기수량(후문2)_금광신갈(8.22)_82호선(최종)" xfId="1818" xr:uid="{00000000-0005-0000-0000-000019070000}"/>
    <cellStyle name="_3.육교구조계산서_덕성수량(신설2)_인화-논현B수량수정_여수신기수량(후문2)_금광신갈(8.22)_82호선(최종)_23호선" xfId="1819" xr:uid="{00000000-0005-0000-0000-00001A070000}"/>
    <cellStyle name="_3.육교구조계산서_덕성수량(신설2)_인화-논현B수량수정_여수신기수량(후문2)_금광신갈(8.22)_82호선_23호선" xfId="1820" xr:uid="{00000000-0005-0000-0000-00001B070000}"/>
    <cellStyle name="_3.육교구조계산서_덕성수량(신설2)_인화-논현B수량수정_여수신기수량(후문2)_금광신갈(8.22)_98호선" xfId="1821" xr:uid="{00000000-0005-0000-0000-00001C070000}"/>
    <cellStyle name="_3.육교구조계산서_덕성수량(신설2)_인화-논현B수량수정_여수신기수량(후문2)_금광신갈(8.22)_98호선_23호선" xfId="1822" xr:uid="{00000000-0005-0000-0000-00001D070000}"/>
    <cellStyle name="_3.육교구조계산서_덕성수량(신설2)_인화-논현B수량수정_여수신기수량(후문2)_금광신갈(8.22)_금광신갈(9.29)" xfId="1823" xr:uid="{00000000-0005-0000-0000-00001E070000}"/>
    <cellStyle name="_3.육교구조계산서_덕성수량(신설2)_인화-논현B수량수정_여수신기수량(후문2)_금광신갈(8.22)_금광신갈(9.29)_82호선" xfId="1824" xr:uid="{00000000-0005-0000-0000-00001F070000}"/>
    <cellStyle name="_3.육교구조계산서_덕성수량(신설2)_인화-논현B수량수정_여수신기수량(후문2)_금광신갈(8.22)_금광신갈(9.29)_82호선(최종)" xfId="1825" xr:uid="{00000000-0005-0000-0000-000020070000}"/>
    <cellStyle name="_3.육교구조계산서_덕성수량(신설2)_인화-논현B수량수정_여수신기수량(후문2)_금광신갈(8.22)_금광신갈(9.29)_82호선(최종)_23호선" xfId="1826" xr:uid="{00000000-0005-0000-0000-000021070000}"/>
    <cellStyle name="_3.육교구조계산서_덕성수량(신설2)_인화-논현B수량수정_여수신기수량(후문2)_금광신갈(8.22)_금광신갈(9.29)_82호선_23호선" xfId="1827" xr:uid="{00000000-0005-0000-0000-000022070000}"/>
    <cellStyle name="_3.육교구조계산서_덕성수량(신설2)_인화-논현B수량수정_여수신기수량(후문2)_금광신갈(8.22)_금광신갈(9.29)_98호선" xfId="1828" xr:uid="{00000000-0005-0000-0000-000023070000}"/>
    <cellStyle name="_3.육교구조계산서_덕성수량(신설2)_인화-논현B수량수정_여수신기수량(후문2)_금광신갈(8.22)_금광신갈(9.29)_98호선_23호선" xfId="1829" xr:uid="{00000000-0005-0000-0000-000024070000}"/>
    <cellStyle name="_3.육교구조계산서_덕성수량(신설2)_인화-논현B수량수정_여수신기수량(후문2)_금광신갈(8.22)_금광신갈(9.29)_영사교외5개교" xfId="1830" xr:uid="{00000000-0005-0000-0000-000025070000}"/>
    <cellStyle name="_3.육교구조계산서_덕성수량(신설2)_인화-논현B수량수정_여수신기수량(후문2)_금광신갈(8.22)_금광신갈(9.29)_영사교외5개교_23호선" xfId="1831" xr:uid="{00000000-0005-0000-0000-000026070000}"/>
    <cellStyle name="_3.육교구조계산서_덕성수량(신설2)_인화-논현B수량수정_여수신기수량(후문2)_금광신갈(8.22)_영사교외5개교" xfId="1832" xr:uid="{00000000-0005-0000-0000-000027070000}"/>
    <cellStyle name="_3.육교구조계산서_덕성수량(신설2)_인화-논현B수량수정_여수신기수량(후문2)_금광신갈(8.22)_영사교외5개교_23호선" xfId="1833" xr:uid="{00000000-0005-0000-0000-000028070000}"/>
    <cellStyle name="_3.육교구조계산서_덕성수량(신설2)_인화-논현B수량수정_여수신기수량(후문2)_금광신갈수량" xfId="1834" xr:uid="{00000000-0005-0000-0000-000029070000}"/>
    <cellStyle name="_3.육교구조계산서_덕성수량(신설2)_인화-논현B수량수정_여수신기수량(후문2)_금광신갈수량_82호선" xfId="1835" xr:uid="{00000000-0005-0000-0000-00002A070000}"/>
    <cellStyle name="_3.육교구조계산서_덕성수량(신설2)_인화-논현B수량수정_여수신기수량(후문2)_금광신갈수량_82호선(최종)" xfId="1836" xr:uid="{00000000-0005-0000-0000-00002B070000}"/>
    <cellStyle name="_3.육교구조계산서_덕성수량(신설2)_인화-논현B수량수정_여수신기수량(후문2)_금광신갈수량_82호선(최종)_23호선" xfId="1837" xr:uid="{00000000-0005-0000-0000-00002C070000}"/>
    <cellStyle name="_3.육교구조계산서_덕성수량(신설2)_인화-논현B수량수정_여수신기수량(후문2)_금광신갈수량_82호선_23호선" xfId="1838" xr:uid="{00000000-0005-0000-0000-00002D070000}"/>
    <cellStyle name="_3.육교구조계산서_덕성수량(신설2)_인화-논현B수량수정_여수신기수량(후문2)_금광신갈수량_98호선" xfId="1839" xr:uid="{00000000-0005-0000-0000-00002E070000}"/>
    <cellStyle name="_3.육교구조계산서_덕성수량(신설2)_인화-논현B수량수정_여수신기수량(후문2)_금광신갈수량_98호선_23호선" xfId="1840" xr:uid="{00000000-0005-0000-0000-00002F070000}"/>
    <cellStyle name="_3.육교구조계산서_덕성수량(신설2)_인화-논현B수량수정_여수신기수량(후문2)_금광신갈수량_금광신갈(9.29)" xfId="1841" xr:uid="{00000000-0005-0000-0000-000030070000}"/>
    <cellStyle name="_3.육교구조계산서_덕성수량(신설2)_인화-논현B수량수정_여수신기수량(후문2)_금광신갈수량_금광신갈(9.29)_82호선" xfId="1842" xr:uid="{00000000-0005-0000-0000-000031070000}"/>
    <cellStyle name="_3.육교구조계산서_덕성수량(신설2)_인화-논현B수량수정_여수신기수량(후문2)_금광신갈수량_금광신갈(9.29)_82호선(최종)" xfId="1843" xr:uid="{00000000-0005-0000-0000-000032070000}"/>
    <cellStyle name="_3.육교구조계산서_덕성수량(신설2)_인화-논현B수량수정_여수신기수량(후문2)_금광신갈수량_금광신갈(9.29)_82호선(최종)_23호선" xfId="1844" xr:uid="{00000000-0005-0000-0000-000033070000}"/>
    <cellStyle name="_3.육교구조계산서_덕성수량(신설2)_인화-논현B수량수정_여수신기수량(후문2)_금광신갈수량_금광신갈(9.29)_82호선_23호선" xfId="1845" xr:uid="{00000000-0005-0000-0000-000034070000}"/>
    <cellStyle name="_3.육교구조계산서_덕성수량(신설2)_인화-논현B수량수정_여수신기수량(후문2)_금광신갈수량_금광신갈(9.29)_98호선" xfId="1846" xr:uid="{00000000-0005-0000-0000-000035070000}"/>
    <cellStyle name="_3.육교구조계산서_덕성수량(신설2)_인화-논현B수량수정_여수신기수량(후문2)_금광신갈수량_금광신갈(9.29)_98호선_23호선" xfId="1847" xr:uid="{00000000-0005-0000-0000-000036070000}"/>
    <cellStyle name="_3.육교구조계산서_덕성수량(신설2)_인화-논현B수량수정_여수신기수량(후문2)_금광신갈수량_금광신갈(9.29)_영사교외5개교" xfId="1848" xr:uid="{00000000-0005-0000-0000-000037070000}"/>
    <cellStyle name="_3.육교구조계산서_덕성수량(신설2)_인화-논현B수량수정_여수신기수량(후문2)_금광신갈수량_금광신갈(9.29)_영사교외5개교_23호선" xfId="1849" xr:uid="{00000000-0005-0000-0000-000038070000}"/>
    <cellStyle name="_3.육교구조계산서_덕성수량(신설2)_인화-논현B수량수정_여수신기수량(후문2)_금광신갈수량_영사교외5개교" xfId="1850" xr:uid="{00000000-0005-0000-0000-000039070000}"/>
    <cellStyle name="_3.육교구조계산서_덕성수량(신설2)_인화-논현B수량수정_여수신기수량(후문2)_금광신갈수량_영사교외5개교_23호선" xfId="1851" xr:uid="{00000000-0005-0000-0000-00003A070000}"/>
    <cellStyle name="_3.육교구조계산서_덕성수량(신설2)_인화-논현B수량수정_여수신기수량(후문2)_영사교외5개교" xfId="1852" xr:uid="{00000000-0005-0000-0000-00003B070000}"/>
    <cellStyle name="_3.육교구조계산서_덕성수량(신설2)_인화-논현B수량수정_여수신기수량(후문2)_영사교외5개교_23호선" xfId="1853" xr:uid="{00000000-0005-0000-0000-00003C070000}"/>
    <cellStyle name="_3.육교구조계산서_덕성수량(신설2)_인화-논현B수량수정_여수신기수량_82호선" xfId="1854" xr:uid="{00000000-0005-0000-0000-00003D070000}"/>
    <cellStyle name="_3.육교구조계산서_덕성수량(신설2)_인화-논현B수량수정_여수신기수량_82호선(최종)" xfId="1855" xr:uid="{00000000-0005-0000-0000-00003E070000}"/>
    <cellStyle name="_3.육교구조계산서_덕성수량(신설2)_인화-논현B수량수정_여수신기수량_82호선(최종)_23호선" xfId="1856" xr:uid="{00000000-0005-0000-0000-00003F070000}"/>
    <cellStyle name="_3.육교구조계산서_덕성수량(신설2)_인화-논현B수량수정_여수신기수량_82호선_23호선" xfId="1857" xr:uid="{00000000-0005-0000-0000-000040070000}"/>
    <cellStyle name="_3.육교구조계산서_덕성수량(신설2)_인화-논현B수량수정_여수신기수량_98호선" xfId="1858" xr:uid="{00000000-0005-0000-0000-000041070000}"/>
    <cellStyle name="_3.육교구조계산서_덕성수량(신설2)_인화-논현B수량수정_여수신기수량_98호선_23호선" xfId="1859" xr:uid="{00000000-0005-0000-0000-000042070000}"/>
    <cellStyle name="_3.육교구조계산서_덕성수량(신설2)_인화-논현B수량수정_여수신기수량_금광신갈(8.22)" xfId="1860" xr:uid="{00000000-0005-0000-0000-000043070000}"/>
    <cellStyle name="_3.육교구조계산서_덕성수량(신설2)_인화-논현B수량수정_여수신기수량_금광신갈(8.22)_82호선" xfId="1861" xr:uid="{00000000-0005-0000-0000-000044070000}"/>
    <cellStyle name="_3.육교구조계산서_덕성수량(신설2)_인화-논현B수량수정_여수신기수량_금광신갈(8.22)_82호선(최종)" xfId="1862" xr:uid="{00000000-0005-0000-0000-000045070000}"/>
    <cellStyle name="_3.육교구조계산서_덕성수량(신설2)_인화-논현B수량수정_여수신기수량_금광신갈(8.22)_82호선(최종)_23호선" xfId="1863" xr:uid="{00000000-0005-0000-0000-000046070000}"/>
    <cellStyle name="_3.육교구조계산서_덕성수량(신설2)_인화-논현B수량수정_여수신기수량_금광신갈(8.22)_82호선_23호선" xfId="1864" xr:uid="{00000000-0005-0000-0000-000047070000}"/>
    <cellStyle name="_3.육교구조계산서_덕성수량(신설2)_인화-논현B수량수정_여수신기수량_금광신갈(8.22)_98호선" xfId="1865" xr:uid="{00000000-0005-0000-0000-000048070000}"/>
    <cellStyle name="_3.육교구조계산서_덕성수량(신설2)_인화-논현B수량수정_여수신기수량_금광신갈(8.22)_98호선_23호선" xfId="1866" xr:uid="{00000000-0005-0000-0000-000049070000}"/>
    <cellStyle name="_3.육교구조계산서_덕성수량(신설2)_인화-논현B수량수정_여수신기수량_금광신갈(8.22)_금광신갈(9.29)" xfId="1867" xr:uid="{00000000-0005-0000-0000-00004A070000}"/>
    <cellStyle name="_3.육교구조계산서_덕성수량(신설2)_인화-논현B수량수정_여수신기수량_금광신갈(8.22)_금광신갈(9.29)_82호선" xfId="1868" xr:uid="{00000000-0005-0000-0000-00004B070000}"/>
    <cellStyle name="_3.육교구조계산서_덕성수량(신설2)_인화-논현B수량수정_여수신기수량_금광신갈(8.22)_금광신갈(9.29)_82호선(최종)" xfId="1869" xr:uid="{00000000-0005-0000-0000-00004C070000}"/>
    <cellStyle name="_3.육교구조계산서_덕성수량(신설2)_인화-논현B수량수정_여수신기수량_금광신갈(8.22)_금광신갈(9.29)_82호선(최종)_23호선" xfId="1870" xr:uid="{00000000-0005-0000-0000-00004D070000}"/>
    <cellStyle name="_3.육교구조계산서_덕성수량(신설2)_인화-논현B수량수정_여수신기수량_금광신갈(8.22)_금광신갈(9.29)_82호선_23호선" xfId="1871" xr:uid="{00000000-0005-0000-0000-00004E070000}"/>
    <cellStyle name="_3.육교구조계산서_덕성수량(신설2)_인화-논현B수량수정_여수신기수량_금광신갈(8.22)_금광신갈(9.29)_98호선" xfId="1872" xr:uid="{00000000-0005-0000-0000-00004F070000}"/>
    <cellStyle name="_3.육교구조계산서_덕성수량(신설2)_인화-논현B수량수정_여수신기수량_금광신갈(8.22)_금광신갈(9.29)_98호선_23호선" xfId="1873" xr:uid="{00000000-0005-0000-0000-000050070000}"/>
    <cellStyle name="_3.육교구조계산서_덕성수량(신설2)_인화-논현B수량수정_여수신기수량_금광신갈(8.22)_금광신갈(9.29)_영사교외5개교" xfId="1874" xr:uid="{00000000-0005-0000-0000-000051070000}"/>
    <cellStyle name="_3.육교구조계산서_덕성수량(신설2)_인화-논현B수량수정_여수신기수량_금광신갈(8.22)_금광신갈(9.29)_영사교외5개교_23호선" xfId="1875" xr:uid="{00000000-0005-0000-0000-000052070000}"/>
    <cellStyle name="_3.육교구조계산서_덕성수량(신설2)_인화-논현B수량수정_여수신기수량_금광신갈(8.22)_영사교외5개교" xfId="1876" xr:uid="{00000000-0005-0000-0000-000053070000}"/>
    <cellStyle name="_3.육교구조계산서_덕성수량(신설2)_인화-논현B수량수정_여수신기수량_금광신갈(8.22)_영사교외5개교_23호선" xfId="1877" xr:uid="{00000000-0005-0000-0000-000054070000}"/>
    <cellStyle name="_3.육교구조계산서_덕성수량(신설2)_인화-논현B수량수정_여수신기수량_금광신갈수량" xfId="1878" xr:uid="{00000000-0005-0000-0000-000055070000}"/>
    <cellStyle name="_3.육교구조계산서_덕성수량(신설2)_인화-논현B수량수정_여수신기수량_금광신갈수량_82호선" xfId="1879" xr:uid="{00000000-0005-0000-0000-000056070000}"/>
    <cellStyle name="_3.육교구조계산서_덕성수량(신설2)_인화-논현B수량수정_여수신기수량_금광신갈수량_82호선(최종)" xfId="1880" xr:uid="{00000000-0005-0000-0000-000057070000}"/>
    <cellStyle name="_3.육교구조계산서_덕성수량(신설2)_인화-논현B수량수정_여수신기수량_금광신갈수량_82호선(최종)_23호선" xfId="1881" xr:uid="{00000000-0005-0000-0000-000058070000}"/>
    <cellStyle name="_3.육교구조계산서_덕성수량(신설2)_인화-논현B수량수정_여수신기수량_금광신갈수량_82호선_23호선" xfId="1882" xr:uid="{00000000-0005-0000-0000-000059070000}"/>
    <cellStyle name="_3.육교구조계산서_덕성수량(신설2)_인화-논현B수량수정_여수신기수량_금광신갈수량_98호선" xfId="1883" xr:uid="{00000000-0005-0000-0000-00005A070000}"/>
    <cellStyle name="_3.육교구조계산서_덕성수량(신설2)_인화-논현B수량수정_여수신기수량_금광신갈수량_98호선_23호선" xfId="1884" xr:uid="{00000000-0005-0000-0000-00005B070000}"/>
    <cellStyle name="_3.육교구조계산서_덕성수량(신설2)_인화-논현B수량수정_여수신기수량_금광신갈수량_금광신갈(9.29)" xfId="1885" xr:uid="{00000000-0005-0000-0000-00005C070000}"/>
    <cellStyle name="_3.육교구조계산서_덕성수량(신설2)_인화-논현B수량수정_여수신기수량_금광신갈수량_금광신갈(9.29)_82호선" xfId="1886" xr:uid="{00000000-0005-0000-0000-00005D070000}"/>
    <cellStyle name="_3.육교구조계산서_덕성수량(신설2)_인화-논현B수량수정_여수신기수량_금광신갈수량_금광신갈(9.29)_82호선(최종)" xfId="1887" xr:uid="{00000000-0005-0000-0000-00005E070000}"/>
    <cellStyle name="_3.육교구조계산서_덕성수량(신설2)_인화-논현B수량수정_여수신기수량_금광신갈수량_금광신갈(9.29)_82호선(최종)_23호선" xfId="1888" xr:uid="{00000000-0005-0000-0000-00005F070000}"/>
    <cellStyle name="_3.육교구조계산서_덕성수량(신설2)_인화-논현B수량수정_여수신기수량_금광신갈수량_금광신갈(9.29)_82호선_23호선" xfId="1889" xr:uid="{00000000-0005-0000-0000-000060070000}"/>
    <cellStyle name="_3.육교구조계산서_덕성수량(신설2)_인화-논현B수량수정_여수신기수량_금광신갈수량_금광신갈(9.29)_98호선" xfId="1890" xr:uid="{00000000-0005-0000-0000-000061070000}"/>
    <cellStyle name="_3.육교구조계산서_덕성수량(신설2)_인화-논현B수량수정_여수신기수량_금광신갈수량_금광신갈(9.29)_98호선_23호선" xfId="1891" xr:uid="{00000000-0005-0000-0000-000062070000}"/>
    <cellStyle name="_3.육교구조계산서_덕성수량(신설2)_인화-논현B수량수정_여수신기수량_금광신갈수량_금광신갈(9.29)_영사교외5개교" xfId="1892" xr:uid="{00000000-0005-0000-0000-000063070000}"/>
    <cellStyle name="_3.육교구조계산서_덕성수량(신설2)_인화-논현B수량수정_여수신기수량_금광신갈수량_금광신갈(9.29)_영사교외5개교_23호선" xfId="1893" xr:uid="{00000000-0005-0000-0000-000064070000}"/>
    <cellStyle name="_3.육교구조계산서_덕성수량(신설2)_인화-논현B수량수정_여수신기수량_금광신갈수량_영사교외5개교" xfId="1894" xr:uid="{00000000-0005-0000-0000-000065070000}"/>
    <cellStyle name="_3.육교구조계산서_덕성수량(신설2)_인화-논현B수량수정_여수신기수량_금광신갈수량_영사교외5개교_23호선" xfId="1895" xr:uid="{00000000-0005-0000-0000-000066070000}"/>
    <cellStyle name="_3.육교구조계산서_덕성수량(신설2)_인화-논현B수량수정_여수신기수량_여수신기수량(후문1)" xfId="1896" xr:uid="{00000000-0005-0000-0000-000067070000}"/>
    <cellStyle name="_3.육교구조계산서_덕성수량(신설2)_인화-논현B수량수정_여수신기수량_여수신기수량(후문1)_82호선" xfId="1897" xr:uid="{00000000-0005-0000-0000-000068070000}"/>
    <cellStyle name="_3.육교구조계산서_덕성수량(신설2)_인화-논현B수량수정_여수신기수량_여수신기수량(후문1)_82호선(최종)" xfId="1898" xr:uid="{00000000-0005-0000-0000-000069070000}"/>
    <cellStyle name="_3.육교구조계산서_덕성수량(신설2)_인화-논현B수량수정_여수신기수량_여수신기수량(후문1)_82호선(최종)_23호선" xfId="1899" xr:uid="{00000000-0005-0000-0000-00006A070000}"/>
    <cellStyle name="_3.육교구조계산서_덕성수량(신설2)_인화-논현B수량수정_여수신기수량_여수신기수량(후문1)_82호선_23호선" xfId="1900" xr:uid="{00000000-0005-0000-0000-00006B070000}"/>
    <cellStyle name="_3.육교구조계산서_덕성수량(신설2)_인화-논현B수량수정_여수신기수량_여수신기수량(후문1)_98호선" xfId="1901" xr:uid="{00000000-0005-0000-0000-00006C070000}"/>
    <cellStyle name="_3.육교구조계산서_덕성수량(신설2)_인화-논현B수량수정_여수신기수량_여수신기수량(후문1)_98호선_23호선" xfId="1902" xr:uid="{00000000-0005-0000-0000-00006D070000}"/>
    <cellStyle name="_3.육교구조계산서_덕성수량(신설2)_인화-논현B수량수정_여수신기수량_여수신기수량(후문1)_금광신갈(9.29)" xfId="1903" xr:uid="{00000000-0005-0000-0000-00006E070000}"/>
    <cellStyle name="_3.육교구조계산서_덕성수량(신설2)_인화-논현B수량수정_여수신기수량_여수신기수량(후문1)_금광신갈(9.29)_82호선" xfId="1904" xr:uid="{00000000-0005-0000-0000-00006F070000}"/>
    <cellStyle name="_3.육교구조계산서_덕성수량(신설2)_인화-논현B수량수정_여수신기수량_여수신기수량(후문1)_금광신갈(9.29)_82호선(최종)" xfId="1905" xr:uid="{00000000-0005-0000-0000-000070070000}"/>
    <cellStyle name="_3.육교구조계산서_덕성수량(신설2)_인화-논현B수량수정_여수신기수량_여수신기수량(후문1)_금광신갈(9.29)_82호선(최종)_23호선" xfId="1906" xr:uid="{00000000-0005-0000-0000-000071070000}"/>
    <cellStyle name="_3.육교구조계산서_덕성수량(신설2)_인화-논현B수량수정_여수신기수량_여수신기수량(후문1)_금광신갈(9.29)_82호선_23호선" xfId="1907" xr:uid="{00000000-0005-0000-0000-000072070000}"/>
    <cellStyle name="_3.육교구조계산서_덕성수량(신설2)_인화-논현B수량수정_여수신기수량_여수신기수량(후문1)_금광신갈(9.29)_98호선" xfId="1908" xr:uid="{00000000-0005-0000-0000-000073070000}"/>
    <cellStyle name="_3.육교구조계산서_덕성수량(신설2)_인화-논현B수량수정_여수신기수량_여수신기수량(후문1)_금광신갈(9.29)_98호선_23호선" xfId="1909" xr:uid="{00000000-0005-0000-0000-000074070000}"/>
    <cellStyle name="_3.육교구조계산서_덕성수량(신설2)_인화-논현B수량수정_여수신기수량_여수신기수량(후문1)_금광신갈(9.29)_영사교외5개교" xfId="1910" xr:uid="{00000000-0005-0000-0000-000075070000}"/>
    <cellStyle name="_3.육교구조계산서_덕성수량(신설2)_인화-논현B수량수정_여수신기수량_여수신기수량(후문1)_금광신갈(9.29)_영사교외5개교_23호선" xfId="1911" xr:uid="{00000000-0005-0000-0000-000076070000}"/>
    <cellStyle name="_3.육교구조계산서_덕성수량(신설2)_인화-논현B수량수정_여수신기수량_여수신기수량(후문1)_영사교외5개교" xfId="1912" xr:uid="{00000000-0005-0000-0000-000077070000}"/>
    <cellStyle name="_3.육교구조계산서_덕성수량(신설2)_인화-논현B수량수정_여수신기수량_여수신기수량(후문1)_영사교외5개교_23호선" xfId="1913" xr:uid="{00000000-0005-0000-0000-000078070000}"/>
    <cellStyle name="_3.육교구조계산서_덕성수량(신설2)_인화-논현B수량수정_여수신기수량_영사교외5개교" xfId="1914" xr:uid="{00000000-0005-0000-0000-000079070000}"/>
    <cellStyle name="_3.육교구조계산서_덕성수량(신설2)_인화-논현B수량수정_여수신기수량_영사교외5개교_23호선" xfId="1915" xr:uid="{00000000-0005-0000-0000-00007A070000}"/>
    <cellStyle name="_3.육교구조계산서_덕성수량(신설2)_인화-논현B수량수정_영사교외5개교" xfId="1916" xr:uid="{00000000-0005-0000-0000-00007B070000}"/>
    <cellStyle name="_3.육교구조계산서_덕성수량(신설2)_인화-논현B수량수정_영사교외5개교_23호선" xfId="1917" xr:uid="{00000000-0005-0000-0000-00007C070000}"/>
    <cellStyle name="_3.육교구조계산서_덕성수량(신설2)_인화-논현B수량수정_인화-논현B수량수정" xfId="1918" xr:uid="{00000000-0005-0000-0000-00007D070000}"/>
    <cellStyle name="_3.육교구조계산서_덕성수량(신설2)_인화-논현B수량수정_인화-논현B수량수정_82호선" xfId="1919" xr:uid="{00000000-0005-0000-0000-00007E070000}"/>
    <cellStyle name="_3.육교구조계산서_덕성수량(신설2)_인화-논현B수량수정_인화-논현B수량수정_82호선(최종)" xfId="1920" xr:uid="{00000000-0005-0000-0000-00007F070000}"/>
    <cellStyle name="_3.육교구조계산서_덕성수량(신설2)_인화-논현B수량수정_인화-논현B수량수정_82호선(최종)_23호선" xfId="1921" xr:uid="{00000000-0005-0000-0000-000080070000}"/>
    <cellStyle name="_3.육교구조계산서_덕성수량(신설2)_인화-논현B수량수정_인화-논현B수량수정_82호선_23호선" xfId="1922" xr:uid="{00000000-0005-0000-0000-000081070000}"/>
    <cellStyle name="_3.육교구조계산서_덕성수량(신설2)_인화-논현B수량수정_인화-논현B수량수정_98호선" xfId="1923" xr:uid="{00000000-0005-0000-0000-000082070000}"/>
    <cellStyle name="_3.육교구조계산서_덕성수량(신설2)_인화-논현B수량수정_인화-논현B수량수정_98호선_23호선" xfId="1924" xr:uid="{00000000-0005-0000-0000-000083070000}"/>
    <cellStyle name="_3.육교구조계산서_덕성수량(신설2)_인화-논현B수량수정_인화-논현B수량수정_금광신갈(8.22)" xfId="1925" xr:uid="{00000000-0005-0000-0000-000084070000}"/>
    <cellStyle name="_3.육교구조계산서_덕성수량(신설2)_인화-논현B수량수정_인화-논현B수량수정_금광신갈(8.22)_82호선" xfId="1926" xr:uid="{00000000-0005-0000-0000-000085070000}"/>
    <cellStyle name="_3.육교구조계산서_덕성수량(신설2)_인화-논현B수량수정_인화-논현B수량수정_금광신갈(8.22)_82호선(최종)" xfId="1927" xr:uid="{00000000-0005-0000-0000-000086070000}"/>
    <cellStyle name="_3.육교구조계산서_덕성수량(신설2)_인화-논현B수량수정_인화-논현B수량수정_금광신갈(8.22)_82호선(최종)_23호선" xfId="1928" xr:uid="{00000000-0005-0000-0000-000087070000}"/>
    <cellStyle name="_3.육교구조계산서_덕성수량(신설2)_인화-논현B수량수정_인화-논현B수량수정_금광신갈(8.22)_82호선_23호선" xfId="1929" xr:uid="{00000000-0005-0000-0000-000088070000}"/>
    <cellStyle name="_3.육교구조계산서_덕성수량(신설2)_인화-논현B수량수정_인화-논현B수량수정_금광신갈(8.22)_98호선" xfId="1930" xr:uid="{00000000-0005-0000-0000-000089070000}"/>
    <cellStyle name="_3.육교구조계산서_덕성수량(신설2)_인화-논현B수량수정_인화-논현B수량수정_금광신갈(8.22)_98호선_23호선" xfId="1931" xr:uid="{00000000-0005-0000-0000-00008A070000}"/>
    <cellStyle name="_3.육교구조계산서_덕성수량(신설2)_인화-논현B수량수정_인화-논현B수량수정_금광신갈(8.22)_금광신갈(9.29)" xfId="1932" xr:uid="{00000000-0005-0000-0000-00008B070000}"/>
    <cellStyle name="_3.육교구조계산서_덕성수량(신설2)_인화-논현B수량수정_인화-논현B수량수정_금광신갈(8.22)_금광신갈(9.29)_82호선" xfId="1933" xr:uid="{00000000-0005-0000-0000-00008C070000}"/>
    <cellStyle name="_3.육교구조계산서_덕성수량(신설2)_인화-논현B수량수정_인화-논현B수량수정_금광신갈(8.22)_금광신갈(9.29)_82호선(최종)" xfId="1934" xr:uid="{00000000-0005-0000-0000-00008D070000}"/>
    <cellStyle name="_3.육교구조계산서_덕성수량(신설2)_인화-논현B수량수정_인화-논현B수량수정_금광신갈(8.22)_금광신갈(9.29)_82호선(최종)_23호선" xfId="1935" xr:uid="{00000000-0005-0000-0000-00008E070000}"/>
    <cellStyle name="_3.육교구조계산서_덕성수량(신설2)_인화-논현B수량수정_인화-논현B수량수정_금광신갈(8.22)_금광신갈(9.29)_82호선_23호선" xfId="1936" xr:uid="{00000000-0005-0000-0000-00008F070000}"/>
    <cellStyle name="_3.육교구조계산서_덕성수량(신설2)_인화-논현B수량수정_인화-논현B수량수정_금광신갈(8.22)_금광신갈(9.29)_98호선" xfId="1937" xr:uid="{00000000-0005-0000-0000-000090070000}"/>
    <cellStyle name="_3.육교구조계산서_덕성수량(신설2)_인화-논현B수량수정_인화-논현B수량수정_금광신갈(8.22)_금광신갈(9.29)_98호선_23호선" xfId="1938" xr:uid="{00000000-0005-0000-0000-000091070000}"/>
    <cellStyle name="_3.육교구조계산서_덕성수량(신설2)_인화-논현B수량수정_인화-논현B수량수정_금광신갈(8.22)_금광신갈(9.29)_영사교외5개교" xfId="1939" xr:uid="{00000000-0005-0000-0000-000092070000}"/>
    <cellStyle name="_3.육교구조계산서_덕성수량(신설2)_인화-논현B수량수정_인화-논현B수량수정_금광신갈(8.22)_금광신갈(9.29)_영사교외5개교_23호선" xfId="1940" xr:uid="{00000000-0005-0000-0000-000093070000}"/>
    <cellStyle name="_3.육교구조계산서_덕성수량(신설2)_인화-논현B수량수정_인화-논현B수량수정_금광신갈(8.22)_영사교외5개교" xfId="1941" xr:uid="{00000000-0005-0000-0000-000094070000}"/>
    <cellStyle name="_3.육교구조계산서_덕성수량(신설2)_인화-논현B수량수정_인화-논현B수량수정_금광신갈(8.22)_영사교외5개교_23호선" xfId="1942" xr:uid="{00000000-0005-0000-0000-000095070000}"/>
    <cellStyle name="_3.육교구조계산서_덕성수량(신설2)_인화-논현B수량수정_인화-논현B수량수정_금광신갈수량" xfId="1943" xr:uid="{00000000-0005-0000-0000-000096070000}"/>
    <cellStyle name="_3.육교구조계산서_덕성수량(신설2)_인화-논현B수량수정_인화-논현B수량수정_금광신갈수량_82호선" xfId="1944" xr:uid="{00000000-0005-0000-0000-000097070000}"/>
    <cellStyle name="_3.육교구조계산서_덕성수량(신설2)_인화-논현B수량수정_인화-논현B수량수정_금광신갈수량_82호선(최종)" xfId="1945" xr:uid="{00000000-0005-0000-0000-000098070000}"/>
    <cellStyle name="_3.육교구조계산서_덕성수량(신설2)_인화-논현B수량수정_인화-논현B수량수정_금광신갈수량_82호선(최종)_23호선" xfId="1946" xr:uid="{00000000-0005-0000-0000-000099070000}"/>
    <cellStyle name="_3.육교구조계산서_덕성수량(신설2)_인화-논현B수량수정_인화-논현B수량수정_금광신갈수량_82호선_23호선" xfId="1947" xr:uid="{00000000-0005-0000-0000-00009A070000}"/>
    <cellStyle name="_3.육교구조계산서_덕성수량(신설2)_인화-논현B수량수정_인화-논현B수량수정_금광신갈수량_98호선" xfId="1948" xr:uid="{00000000-0005-0000-0000-00009B070000}"/>
    <cellStyle name="_3.육교구조계산서_덕성수량(신설2)_인화-논현B수량수정_인화-논현B수량수정_금광신갈수량_98호선_23호선" xfId="1949" xr:uid="{00000000-0005-0000-0000-00009C070000}"/>
    <cellStyle name="_3.육교구조계산서_덕성수량(신설2)_인화-논현B수량수정_인화-논현B수량수정_금광신갈수량_금광신갈(9.29)" xfId="1950" xr:uid="{00000000-0005-0000-0000-00009D070000}"/>
    <cellStyle name="_3.육교구조계산서_덕성수량(신설2)_인화-논현B수량수정_인화-논현B수량수정_금광신갈수량_금광신갈(9.29)_82호선" xfId="1951" xr:uid="{00000000-0005-0000-0000-00009E070000}"/>
    <cellStyle name="_3.육교구조계산서_덕성수량(신설2)_인화-논현B수량수정_인화-논현B수량수정_금광신갈수량_금광신갈(9.29)_82호선(최종)" xfId="1952" xr:uid="{00000000-0005-0000-0000-00009F070000}"/>
    <cellStyle name="_3.육교구조계산서_덕성수량(신설2)_인화-논현B수량수정_인화-논현B수량수정_금광신갈수량_금광신갈(9.29)_82호선(최종)_23호선" xfId="1953" xr:uid="{00000000-0005-0000-0000-0000A0070000}"/>
    <cellStyle name="_3.육교구조계산서_덕성수량(신설2)_인화-논현B수량수정_인화-논현B수량수정_금광신갈수량_금광신갈(9.29)_82호선_23호선" xfId="1954" xr:uid="{00000000-0005-0000-0000-0000A1070000}"/>
    <cellStyle name="_3.육교구조계산서_덕성수량(신설2)_인화-논현B수량수정_인화-논현B수량수정_금광신갈수량_금광신갈(9.29)_98호선" xfId="1955" xr:uid="{00000000-0005-0000-0000-0000A2070000}"/>
    <cellStyle name="_3.육교구조계산서_덕성수량(신설2)_인화-논현B수량수정_인화-논현B수량수정_금광신갈수량_금광신갈(9.29)_98호선_23호선" xfId="1956" xr:uid="{00000000-0005-0000-0000-0000A3070000}"/>
    <cellStyle name="_3.육교구조계산서_덕성수량(신설2)_인화-논현B수량수정_인화-논현B수량수정_금광신갈수량_금광신갈(9.29)_영사교외5개교" xfId="1957" xr:uid="{00000000-0005-0000-0000-0000A4070000}"/>
    <cellStyle name="_3.육교구조계산서_덕성수량(신설2)_인화-논현B수량수정_인화-논현B수량수정_금광신갈수량_금광신갈(9.29)_영사교외5개교_23호선" xfId="1958" xr:uid="{00000000-0005-0000-0000-0000A5070000}"/>
    <cellStyle name="_3.육교구조계산서_덕성수량(신설2)_인화-논현B수량수정_인화-논현B수량수정_금광신갈수량_영사교외5개교" xfId="1959" xr:uid="{00000000-0005-0000-0000-0000A6070000}"/>
    <cellStyle name="_3.육교구조계산서_덕성수량(신설2)_인화-논현B수량수정_인화-논현B수량수정_금광신갈수량_영사교외5개교_23호선" xfId="1960" xr:uid="{00000000-0005-0000-0000-0000A7070000}"/>
    <cellStyle name="_3.육교구조계산서_덕성수량(신설2)_인화-논현B수량수정_인화-논현B수량수정_여수신기수량(후문1)" xfId="1961" xr:uid="{00000000-0005-0000-0000-0000A8070000}"/>
    <cellStyle name="_3.육교구조계산서_덕성수량(신설2)_인화-논현B수량수정_인화-논현B수량수정_여수신기수량(후문1)_82호선" xfId="1962" xr:uid="{00000000-0005-0000-0000-0000A9070000}"/>
    <cellStyle name="_3.육교구조계산서_덕성수량(신설2)_인화-논현B수량수정_인화-논현B수량수정_여수신기수량(후문1)_82호선(최종)" xfId="1963" xr:uid="{00000000-0005-0000-0000-0000AA070000}"/>
    <cellStyle name="_3.육교구조계산서_덕성수량(신설2)_인화-논현B수량수정_인화-논현B수량수정_여수신기수량(후문1)_82호선(최종)_23호선" xfId="1964" xr:uid="{00000000-0005-0000-0000-0000AB070000}"/>
    <cellStyle name="_3.육교구조계산서_덕성수량(신설2)_인화-논현B수량수정_인화-논현B수량수정_여수신기수량(후문1)_82호선_23호선" xfId="1965" xr:uid="{00000000-0005-0000-0000-0000AC070000}"/>
    <cellStyle name="_3.육교구조계산서_덕성수량(신설2)_인화-논현B수량수정_인화-논현B수량수정_여수신기수량(후문1)_98호선" xfId="1966" xr:uid="{00000000-0005-0000-0000-0000AD070000}"/>
    <cellStyle name="_3.육교구조계산서_덕성수량(신설2)_인화-논현B수량수정_인화-논현B수량수정_여수신기수량(후문1)_98호선_23호선" xfId="1967" xr:uid="{00000000-0005-0000-0000-0000AE070000}"/>
    <cellStyle name="_3.육교구조계산서_덕성수량(신설2)_인화-논현B수량수정_인화-논현B수량수정_여수신기수량(후문1)_금광신갈(9.29)" xfId="1968" xr:uid="{00000000-0005-0000-0000-0000AF070000}"/>
    <cellStyle name="_3.육교구조계산서_덕성수량(신설2)_인화-논현B수량수정_인화-논현B수량수정_여수신기수량(후문1)_금광신갈(9.29)_82호선" xfId="1969" xr:uid="{00000000-0005-0000-0000-0000B0070000}"/>
    <cellStyle name="_3.육교구조계산서_덕성수량(신설2)_인화-논현B수량수정_인화-논현B수량수정_여수신기수량(후문1)_금광신갈(9.29)_82호선(최종)" xfId="1970" xr:uid="{00000000-0005-0000-0000-0000B1070000}"/>
    <cellStyle name="_3.육교구조계산서_덕성수량(신설2)_인화-논현B수량수정_인화-논현B수량수정_여수신기수량(후문1)_금광신갈(9.29)_82호선(최종)_23호선" xfId="1971" xr:uid="{00000000-0005-0000-0000-0000B2070000}"/>
    <cellStyle name="_3.육교구조계산서_덕성수량(신설2)_인화-논현B수량수정_인화-논현B수량수정_여수신기수량(후문1)_금광신갈(9.29)_82호선_23호선" xfId="1972" xr:uid="{00000000-0005-0000-0000-0000B3070000}"/>
    <cellStyle name="_3.육교구조계산서_덕성수량(신설2)_인화-논현B수량수정_인화-논현B수량수정_여수신기수량(후문1)_금광신갈(9.29)_98호선" xfId="1973" xr:uid="{00000000-0005-0000-0000-0000B4070000}"/>
    <cellStyle name="_3.육교구조계산서_덕성수량(신설2)_인화-논현B수량수정_인화-논현B수량수정_여수신기수량(후문1)_금광신갈(9.29)_98호선_23호선" xfId="1974" xr:uid="{00000000-0005-0000-0000-0000B5070000}"/>
    <cellStyle name="_3.육교구조계산서_덕성수량(신설2)_인화-논현B수량수정_인화-논현B수량수정_여수신기수량(후문1)_금광신갈(9.29)_영사교외5개교" xfId="1975" xr:uid="{00000000-0005-0000-0000-0000B6070000}"/>
    <cellStyle name="_3.육교구조계산서_덕성수량(신설2)_인화-논현B수량수정_인화-논현B수량수정_여수신기수량(후문1)_금광신갈(9.29)_영사교외5개교_23호선" xfId="1976" xr:uid="{00000000-0005-0000-0000-0000B7070000}"/>
    <cellStyle name="_3.육교구조계산서_덕성수량(신설2)_인화-논현B수량수정_인화-논현B수량수정_여수신기수량(후문1)_영사교외5개교" xfId="1977" xr:uid="{00000000-0005-0000-0000-0000B8070000}"/>
    <cellStyle name="_3.육교구조계산서_덕성수량(신설2)_인화-논현B수량수정_인화-논현B수량수정_여수신기수량(후문1)_영사교외5개교_23호선" xfId="1978" xr:uid="{00000000-0005-0000-0000-0000B9070000}"/>
    <cellStyle name="_3.육교구조계산서_덕성수량(신설2)_인화-논현B수량수정_인화-논현B수량수정_영사교외5개교" xfId="1979" xr:uid="{00000000-0005-0000-0000-0000BA070000}"/>
    <cellStyle name="_3.육교구조계산서_덕성수량(신설2)_인화-논현B수량수정_인화-논현B수량수정_영사교외5개교_23호선" xfId="1980" xr:uid="{00000000-0005-0000-0000-0000BB070000}"/>
    <cellStyle name="_3.육교구조계산서_수량(성북천2)" xfId="1981" xr:uid="{00000000-0005-0000-0000-0000BC070000}"/>
    <cellStyle name="_3.육교구조계산서_수량(성북천2)_82호선" xfId="1982" xr:uid="{00000000-0005-0000-0000-0000BD070000}"/>
    <cellStyle name="_3.육교구조계산서_수량(성북천2)_82호선(최종)" xfId="1983" xr:uid="{00000000-0005-0000-0000-0000BE070000}"/>
    <cellStyle name="_3.육교구조계산서_수량(성북천2)_82호선(최종)_23호선" xfId="1984" xr:uid="{00000000-0005-0000-0000-0000BF070000}"/>
    <cellStyle name="_3.육교구조계산서_수량(성북천2)_82호선_23호선" xfId="1985" xr:uid="{00000000-0005-0000-0000-0000C0070000}"/>
    <cellStyle name="_3.육교구조계산서_수량(성북천2)_98호선" xfId="1986" xr:uid="{00000000-0005-0000-0000-0000C1070000}"/>
    <cellStyle name="_3.육교구조계산서_수량(성북천2)_98호선_23호선" xfId="1987" xr:uid="{00000000-0005-0000-0000-0000C2070000}"/>
    <cellStyle name="_3.육교구조계산서_수량(성북천2)_경림가오지구" xfId="1988" xr:uid="{00000000-0005-0000-0000-0000C3070000}"/>
    <cellStyle name="_3.육교구조계산서_수량(성북천2)_경림가오지구_82호선" xfId="1989" xr:uid="{00000000-0005-0000-0000-0000C4070000}"/>
    <cellStyle name="_3.육교구조계산서_수량(성북천2)_경림가오지구_82호선(최종)" xfId="1990" xr:uid="{00000000-0005-0000-0000-0000C5070000}"/>
    <cellStyle name="_3.육교구조계산서_수량(성북천2)_경림가오지구_82호선(최종)_23호선" xfId="1991" xr:uid="{00000000-0005-0000-0000-0000C6070000}"/>
    <cellStyle name="_3.육교구조계산서_수량(성북천2)_경림가오지구_82호선_23호선" xfId="1992" xr:uid="{00000000-0005-0000-0000-0000C7070000}"/>
    <cellStyle name="_3.육교구조계산서_수량(성북천2)_경림가오지구_98호선" xfId="1993" xr:uid="{00000000-0005-0000-0000-0000C8070000}"/>
    <cellStyle name="_3.육교구조계산서_수량(성북천2)_경림가오지구_98호선_23호선" xfId="1994" xr:uid="{00000000-0005-0000-0000-0000C9070000}"/>
    <cellStyle name="_3.육교구조계산서_수량(성북천2)_경림가오지구_경림가오지구" xfId="1995" xr:uid="{00000000-0005-0000-0000-0000CA070000}"/>
    <cellStyle name="_3.육교구조계산서_수량(성북천2)_경림가오지구_경림가오지구_82호선" xfId="1996" xr:uid="{00000000-0005-0000-0000-0000CB070000}"/>
    <cellStyle name="_3.육교구조계산서_수량(성북천2)_경림가오지구_경림가오지구_82호선(최종)" xfId="1997" xr:uid="{00000000-0005-0000-0000-0000CC070000}"/>
    <cellStyle name="_3.육교구조계산서_수량(성북천2)_경림가오지구_경림가오지구_82호선(최종)_23호선" xfId="1998" xr:uid="{00000000-0005-0000-0000-0000CD070000}"/>
    <cellStyle name="_3.육교구조계산서_수량(성북천2)_경림가오지구_경림가오지구_82호선_23호선" xfId="1999" xr:uid="{00000000-0005-0000-0000-0000CE070000}"/>
    <cellStyle name="_3.육교구조계산서_수량(성북천2)_경림가오지구_경림가오지구_98호선" xfId="2000" xr:uid="{00000000-0005-0000-0000-0000CF070000}"/>
    <cellStyle name="_3.육교구조계산서_수량(성북천2)_경림가오지구_경림가오지구_98호선_23호선" xfId="2001" xr:uid="{00000000-0005-0000-0000-0000D0070000}"/>
    <cellStyle name="_3.육교구조계산서_수량(성북천2)_경림가오지구_경림가오지구_금광신갈(9.29)" xfId="2002" xr:uid="{00000000-0005-0000-0000-0000D1070000}"/>
    <cellStyle name="_3.육교구조계산서_수량(성북천2)_경림가오지구_경림가오지구_금광신갈(9.29)_82호선" xfId="2003" xr:uid="{00000000-0005-0000-0000-0000D2070000}"/>
    <cellStyle name="_3.육교구조계산서_수량(성북천2)_경림가오지구_경림가오지구_금광신갈(9.29)_82호선(최종)" xfId="2004" xr:uid="{00000000-0005-0000-0000-0000D3070000}"/>
    <cellStyle name="_3.육교구조계산서_수량(성북천2)_경림가오지구_경림가오지구_금광신갈(9.29)_82호선(최종)_23호선" xfId="2005" xr:uid="{00000000-0005-0000-0000-0000D4070000}"/>
    <cellStyle name="_3.육교구조계산서_수량(성북천2)_경림가오지구_경림가오지구_금광신갈(9.29)_82호선_23호선" xfId="2006" xr:uid="{00000000-0005-0000-0000-0000D5070000}"/>
    <cellStyle name="_3.육교구조계산서_수량(성북천2)_경림가오지구_경림가오지구_금광신갈(9.29)_98호선" xfId="2007" xr:uid="{00000000-0005-0000-0000-0000D6070000}"/>
    <cellStyle name="_3.육교구조계산서_수량(성북천2)_경림가오지구_경림가오지구_금광신갈(9.29)_98호선_23호선" xfId="2008" xr:uid="{00000000-0005-0000-0000-0000D7070000}"/>
    <cellStyle name="_3.육교구조계산서_수량(성북천2)_경림가오지구_경림가오지구_금광신갈(9.29)_영사교외5개교" xfId="2009" xr:uid="{00000000-0005-0000-0000-0000D8070000}"/>
    <cellStyle name="_3.육교구조계산서_수량(성북천2)_경림가오지구_경림가오지구_금광신갈(9.29)_영사교외5개교_23호선" xfId="2010" xr:uid="{00000000-0005-0000-0000-0000D9070000}"/>
    <cellStyle name="_3.육교구조계산서_수량(성북천2)_경림가오지구_경림가오지구_영사교외5개교" xfId="2011" xr:uid="{00000000-0005-0000-0000-0000DA070000}"/>
    <cellStyle name="_3.육교구조계산서_수량(성북천2)_경림가오지구_경림가오지구_영사교외5개교_23호선" xfId="2012" xr:uid="{00000000-0005-0000-0000-0000DB070000}"/>
    <cellStyle name="_3.육교구조계산서_수량(성북천2)_경림가오지구_금광신갈(9.29)" xfId="2013" xr:uid="{00000000-0005-0000-0000-0000DC070000}"/>
    <cellStyle name="_3.육교구조계산서_수량(성북천2)_경림가오지구_금광신갈(9.29)_82호선" xfId="2014" xr:uid="{00000000-0005-0000-0000-0000DD070000}"/>
    <cellStyle name="_3.육교구조계산서_수량(성북천2)_경림가오지구_금광신갈(9.29)_82호선(최종)" xfId="2015" xr:uid="{00000000-0005-0000-0000-0000DE070000}"/>
    <cellStyle name="_3.육교구조계산서_수량(성북천2)_경림가오지구_금광신갈(9.29)_82호선(최종)_23호선" xfId="2016" xr:uid="{00000000-0005-0000-0000-0000DF070000}"/>
    <cellStyle name="_3.육교구조계산서_수량(성북천2)_경림가오지구_금광신갈(9.29)_82호선_23호선" xfId="2017" xr:uid="{00000000-0005-0000-0000-0000E0070000}"/>
    <cellStyle name="_3.육교구조계산서_수량(성북천2)_경림가오지구_금광신갈(9.29)_98호선" xfId="2018" xr:uid="{00000000-0005-0000-0000-0000E1070000}"/>
    <cellStyle name="_3.육교구조계산서_수량(성북천2)_경림가오지구_금광신갈(9.29)_98호선_23호선" xfId="2019" xr:uid="{00000000-0005-0000-0000-0000E2070000}"/>
    <cellStyle name="_3.육교구조계산서_수량(성북천2)_경림가오지구_금광신갈(9.29)_영사교외5개교" xfId="2020" xr:uid="{00000000-0005-0000-0000-0000E3070000}"/>
    <cellStyle name="_3.육교구조계산서_수량(성북천2)_경림가오지구_금광신갈(9.29)_영사교외5개교_23호선" xfId="2021" xr:uid="{00000000-0005-0000-0000-0000E4070000}"/>
    <cellStyle name="_3.육교구조계산서_수량(성북천2)_경림가오지구_영사교외5개교" xfId="2022" xr:uid="{00000000-0005-0000-0000-0000E5070000}"/>
    <cellStyle name="_3.육교구조계산서_수량(성북천2)_경림가오지구_영사교외5개교_23호선" xfId="2023" xr:uid="{00000000-0005-0000-0000-0000E6070000}"/>
    <cellStyle name="_3.육교구조계산서_수량(성북천2)_금광신갈(9.29)" xfId="2024" xr:uid="{00000000-0005-0000-0000-0000E7070000}"/>
    <cellStyle name="_3.육교구조계산서_수량(성북천2)_금광신갈(9.29)_82호선" xfId="2025" xr:uid="{00000000-0005-0000-0000-0000E8070000}"/>
    <cellStyle name="_3.육교구조계산서_수량(성북천2)_금광신갈(9.29)_82호선(최종)" xfId="2026" xr:uid="{00000000-0005-0000-0000-0000E9070000}"/>
    <cellStyle name="_3.육교구조계산서_수량(성북천2)_금광신갈(9.29)_82호선(최종)_23호선" xfId="2027" xr:uid="{00000000-0005-0000-0000-0000EA070000}"/>
    <cellStyle name="_3.육교구조계산서_수량(성북천2)_금광신갈(9.29)_82호선_23호선" xfId="2028" xr:uid="{00000000-0005-0000-0000-0000EB070000}"/>
    <cellStyle name="_3.육교구조계산서_수량(성북천2)_금광신갈(9.29)_98호선" xfId="2029" xr:uid="{00000000-0005-0000-0000-0000EC070000}"/>
    <cellStyle name="_3.육교구조계산서_수량(성북천2)_금광신갈(9.29)_98호선_23호선" xfId="2030" xr:uid="{00000000-0005-0000-0000-0000ED070000}"/>
    <cellStyle name="_3.육교구조계산서_수량(성북천2)_금광신갈(9.29)_영사교외5개교" xfId="2031" xr:uid="{00000000-0005-0000-0000-0000EE070000}"/>
    <cellStyle name="_3.육교구조계산서_수량(성북천2)_금광신갈(9.29)_영사교외5개교_23호선" xfId="2032" xr:uid="{00000000-0005-0000-0000-0000EF070000}"/>
    <cellStyle name="_3.육교구조계산서_수량(성북천2)_영사교외5개교" xfId="2033" xr:uid="{00000000-0005-0000-0000-0000F0070000}"/>
    <cellStyle name="_3.육교구조계산서_수량(성북천2)_영사교외5개교_23호선" xfId="2034" xr:uid="{00000000-0005-0000-0000-0000F1070000}"/>
    <cellStyle name="_3.육교구조계산서_안성기초수량(0214완료)" xfId="2035" xr:uid="{00000000-0005-0000-0000-0000F2070000}"/>
    <cellStyle name="_3.육교구조계산서_안성기초수량(0214완료)_82호선" xfId="2036" xr:uid="{00000000-0005-0000-0000-0000F3070000}"/>
    <cellStyle name="_3.육교구조계산서_안성기초수량(0214완료)_82호선(최종)" xfId="2037" xr:uid="{00000000-0005-0000-0000-0000F4070000}"/>
    <cellStyle name="_3.육교구조계산서_안성기초수량(0214완료)_82호선(최종)_23호선" xfId="2038" xr:uid="{00000000-0005-0000-0000-0000F5070000}"/>
    <cellStyle name="_3.육교구조계산서_안성기초수량(0214완료)_82호선_23호선" xfId="2039" xr:uid="{00000000-0005-0000-0000-0000F6070000}"/>
    <cellStyle name="_3.육교구조계산서_안성기초수량(0214완료)_98호선" xfId="2040" xr:uid="{00000000-0005-0000-0000-0000F7070000}"/>
    <cellStyle name="_3.육교구조계산서_안성기초수량(0214완료)_98호선_23호선" xfId="2041" xr:uid="{00000000-0005-0000-0000-0000F8070000}"/>
    <cellStyle name="_3.육교구조계산서_안성기초수량(0214완료)_경림가오지구" xfId="2042" xr:uid="{00000000-0005-0000-0000-0000F9070000}"/>
    <cellStyle name="_3.육교구조계산서_안성기초수량(0214완료)_경림가오지구_82호선" xfId="2043" xr:uid="{00000000-0005-0000-0000-0000FA070000}"/>
    <cellStyle name="_3.육교구조계산서_안성기초수량(0214완료)_경림가오지구_82호선(최종)" xfId="2044" xr:uid="{00000000-0005-0000-0000-0000FB070000}"/>
    <cellStyle name="_3.육교구조계산서_안성기초수량(0214완료)_경림가오지구_82호선(최종)_23호선" xfId="2045" xr:uid="{00000000-0005-0000-0000-0000FC070000}"/>
    <cellStyle name="_3.육교구조계산서_안성기초수량(0214완료)_경림가오지구_82호선_23호선" xfId="2046" xr:uid="{00000000-0005-0000-0000-0000FD070000}"/>
    <cellStyle name="_3.육교구조계산서_안성기초수량(0214완료)_경림가오지구_98호선" xfId="2047" xr:uid="{00000000-0005-0000-0000-0000FE070000}"/>
    <cellStyle name="_3.육교구조계산서_안성기초수량(0214완료)_경림가오지구_98호선_23호선" xfId="2048" xr:uid="{00000000-0005-0000-0000-0000FF070000}"/>
    <cellStyle name="_3.육교구조계산서_안성기초수량(0214완료)_경림가오지구_경림가오지구" xfId="2049" xr:uid="{00000000-0005-0000-0000-000000080000}"/>
    <cellStyle name="_3.육교구조계산서_안성기초수량(0214완료)_경림가오지구_경림가오지구_82호선" xfId="2050" xr:uid="{00000000-0005-0000-0000-000001080000}"/>
    <cellStyle name="_3.육교구조계산서_안성기초수량(0214완료)_경림가오지구_경림가오지구_82호선(최종)" xfId="2051" xr:uid="{00000000-0005-0000-0000-000002080000}"/>
    <cellStyle name="_3.육교구조계산서_안성기초수량(0214완료)_경림가오지구_경림가오지구_82호선(최종)_23호선" xfId="2052" xr:uid="{00000000-0005-0000-0000-000003080000}"/>
    <cellStyle name="_3.육교구조계산서_안성기초수량(0214완료)_경림가오지구_경림가오지구_82호선_23호선" xfId="2053" xr:uid="{00000000-0005-0000-0000-000004080000}"/>
    <cellStyle name="_3.육교구조계산서_안성기초수량(0214완료)_경림가오지구_경림가오지구_98호선" xfId="2054" xr:uid="{00000000-0005-0000-0000-000005080000}"/>
    <cellStyle name="_3.육교구조계산서_안성기초수량(0214완료)_경림가오지구_경림가오지구_98호선_23호선" xfId="2055" xr:uid="{00000000-0005-0000-0000-000006080000}"/>
    <cellStyle name="_3.육교구조계산서_안성기초수량(0214완료)_경림가오지구_경림가오지구_금광신갈(9.29)" xfId="2056" xr:uid="{00000000-0005-0000-0000-000007080000}"/>
    <cellStyle name="_3.육교구조계산서_안성기초수량(0214완료)_경림가오지구_경림가오지구_금광신갈(9.29)_82호선" xfId="2057" xr:uid="{00000000-0005-0000-0000-000008080000}"/>
    <cellStyle name="_3.육교구조계산서_안성기초수량(0214완료)_경림가오지구_경림가오지구_금광신갈(9.29)_82호선(최종)" xfId="2058" xr:uid="{00000000-0005-0000-0000-000009080000}"/>
    <cellStyle name="_3.육교구조계산서_안성기초수량(0214완료)_경림가오지구_경림가오지구_금광신갈(9.29)_82호선(최종)_23호선" xfId="2059" xr:uid="{00000000-0005-0000-0000-00000A080000}"/>
    <cellStyle name="_3.육교구조계산서_안성기초수량(0214완료)_경림가오지구_경림가오지구_금광신갈(9.29)_82호선_23호선" xfId="2060" xr:uid="{00000000-0005-0000-0000-00000B080000}"/>
    <cellStyle name="_3.육교구조계산서_안성기초수량(0214완료)_경림가오지구_경림가오지구_금광신갈(9.29)_98호선" xfId="2061" xr:uid="{00000000-0005-0000-0000-00000C080000}"/>
    <cellStyle name="_3.육교구조계산서_안성기초수량(0214완료)_경림가오지구_경림가오지구_금광신갈(9.29)_98호선_23호선" xfId="2062" xr:uid="{00000000-0005-0000-0000-00000D080000}"/>
    <cellStyle name="_3.육교구조계산서_안성기초수량(0214완료)_경림가오지구_경림가오지구_금광신갈(9.29)_영사교외5개교" xfId="2063" xr:uid="{00000000-0005-0000-0000-00000E080000}"/>
    <cellStyle name="_3.육교구조계산서_안성기초수량(0214완료)_경림가오지구_경림가오지구_금광신갈(9.29)_영사교외5개교_23호선" xfId="2064" xr:uid="{00000000-0005-0000-0000-00000F080000}"/>
    <cellStyle name="_3.육교구조계산서_안성기초수량(0214완료)_경림가오지구_경림가오지구_영사교외5개교" xfId="2065" xr:uid="{00000000-0005-0000-0000-000010080000}"/>
    <cellStyle name="_3.육교구조계산서_안성기초수량(0214완료)_경림가오지구_경림가오지구_영사교외5개교_23호선" xfId="2066" xr:uid="{00000000-0005-0000-0000-000011080000}"/>
    <cellStyle name="_3.육교구조계산서_안성기초수량(0214완료)_경림가오지구_금광신갈(9.29)" xfId="2067" xr:uid="{00000000-0005-0000-0000-000012080000}"/>
    <cellStyle name="_3.육교구조계산서_안성기초수량(0214완료)_경림가오지구_금광신갈(9.29)_82호선" xfId="2068" xr:uid="{00000000-0005-0000-0000-000013080000}"/>
    <cellStyle name="_3.육교구조계산서_안성기초수량(0214완료)_경림가오지구_금광신갈(9.29)_82호선(최종)" xfId="2069" xr:uid="{00000000-0005-0000-0000-000014080000}"/>
    <cellStyle name="_3.육교구조계산서_안성기초수량(0214완료)_경림가오지구_금광신갈(9.29)_82호선(최종)_23호선" xfId="2070" xr:uid="{00000000-0005-0000-0000-000015080000}"/>
    <cellStyle name="_3.육교구조계산서_안성기초수량(0214완료)_경림가오지구_금광신갈(9.29)_82호선_23호선" xfId="2071" xr:uid="{00000000-0005-0000-0000-000016080000}"/>
    <cellStyle name="_3.육교구조계산서_안성기초수량(0214완료)_경림가오지구_금광신갈(9.29)_98호선" xfId="2072" xr:uid="{00000000-0005-0000-0000-000017080000}"/>
    <cellStyle name="_3.육교구조계산서_안성기초수량(0214완료)_경림가오지구_금광신갈(9.29)_98호선_23호선" xfId="2073" xr:uid="{00000000-0005-0000-0000-000018080000}"/>
    <cellStyle name="_3.육교구조계산서_안성기초수량(0214완료)_경림가오지구_금광신갈(9.29)_영사교외5개교" xfId="2074" xr:uid="{00000000-0005-0000-0000-000019080000}"/>
    <cellStyle name="_3.육교구조계산서_안성기초수량(0214완료)_경림가오지구_금광신갈(9.29)_영사교외5개교_23호선" xfId="2075" xr:uid="{00000000-0005-0000-0000-00001A080000}"/>
    <cellStyle name="_3.육교구조계산서_안성기초수량(0214완료)_경림가오지구_영사교외5개교" xfId="2076" xr:uid="{00000000-0005-0000-0000-00001B080000}"/>
    <cellStyle name="_3.육교구조계산서_안성기초수량(0214완료)_경림가오지구_영사교외5개교_23호선" xfId="2077" xr:uid="{00000000-0005-0000-0000-00001C080000}"/>
    <cellStyle name="_3.육교구조계산서_안성기초수량(0214완료)_금광신갈(9.29)" xfId="2078" xr:uid="{00000000-0005-0000-0000-00001D080000}"/>
    <cellStyle name="_3.육교구조계산서_안성기초수량(0214완료)_금광신갈(9.29)_82호선" xfId="2079" xr:uid="{00000000-0005-0000-0000-00001E080000}"/>
    <cellStyle name="_3.육교구조계산서_안성기초수량(0214완료)_금광신갈(9.29)_82호선(최종)" xfId="2080" xr:uid="{00000000-0005-0000-0000-00001F080000}"/>
    <cellStyle name="_3.육교구조계산서_안성기초수량(0214완료)_금광신갈(9.29)_82호선(최종)_23호선" xfId="2081" xr:uid="{00000000-0005-0000-0000-000020080000}"/>
    <cellStyle name="_3.육교구조계산서_안성기초수량(0214완료)_금광신갈(9.29)_82호선_23호선" xfId="2082" xr:uid="{00000000-0005-0000-0000-000021080000}"/>
    <cellStyle name="_3.육교구조계산서_안성기초수량(0214완료)_금광신갈(9.29)_98호선" xfId="2083" xr:uid="{00000000-0005-0000-0000-000022080000}"/>
    <cellStyle name="_3.육교구조계산서_안성기초수량(0214완료)_금광신갈(9.29)_98호선_23호선" xfId="2084" xr:uid="{00000000-0005-0000-0000-000023080000}"/>
    <cellStyle name="_3.육교구조계산서_안성기초수량(0214완료)_금광신갈(9.29)_영사교외5개교" xfId="2085" xr:uid="{00000000-0005-0000-0000-000024080000}"/>
    <cellStyle name="_3.육교구조계산서_안성기초수량(0214완료)_금광신갈(9.29)_영사교외5개교_23호선" xfId="2086" xr:uid="{00000000-0005-0000-0000-000025080000}"/>
    <cellStyle name="_3.육교구조계산서_안성기초수량(0214완료)_영사교외5개교" xfId="2087" xr:uid="{00000000-0005-0000-0000-000026080000}"/>
    <cellStyle name="_3.육교구조계산서_안성기초수량(0214완료)_영사교외5개교_23호선" xfId="2088" xr:uid="{00000000-0005-0000-0000-000027080000}"/>
    <cellStyle name="_3.육교구조계산서_여수신기수량(후문1)" xfId="2089" xr:uid="{00000000-0005-0000-0000-000028080000}"/>
    <cellStyle name="_3.육교구조계산서_여수신기수량(후문1)_82호선" xfId="2090" xr:uid="{00000000-0005-0000-0000-000029080000}"/>
    <cellStyle name="_3.육교구조계산서_여수신기수량(후문1)_82호선(최종)" xfId="2091" xr:uid="{00000000-0005-0000-0000-00002A080000}"/>
    <cellStyle name="_3.육교구조계산서_여수신기수량(후문1)_82호선(최종)_23호선" xfId="2092" xr:uid="{00000000-0005-0000-0000-00002B080000}"/>
    <cellStyle name="_3.육교구조계산서_여수신기수량(후문1)_82호선_23호선" xfId="2093" xr:uid="{00000000-0005-0000-0000-00002C080000}"/>
    <cellStyle name="_3.육교구조계산서_여수신기수량(후문1)_98호선" xfId="2094" xr:uid="{00000000-0005-0000-0000-00002D080000}"/>
    <cellStyle name="_3.육교구조계산서_여수신기수량(후문1)_98호선_23호선" xfId="2095" xr:uid="{00000000-0005-0000-0000-00002E080000}"/>
    <cellStyle name="_3.육교구조계산서_여수신기수량(후문1)_금광신갈(9.29)" xfId="2096" xr:uid="{00000000-0005-0000-0000-00002F080000}"/>
    <cellStyle name="_3.육교구조계산서_여수신기수량(후문1)_금광신갈(9.29)_82호선" xfId="2097" xr:uid="{00000000-0005-0000-0000-000030080000}"/>
    <cellStyle name="_3.육교구조계산서_여수신기수량(후문1)_금광신갈(9.29)_82호선(최종)" xfId="2098" xr:uid="{00000000-0005-0000-0000-000031080000}"/>
    <cellStyle name="_3.육교구조계산서_여수신기수량(후문1)_금광신갈(9.29)_82호선(최종)_23호선" xfId="2099" xr:uid="{00000000-0005-0000-0000-000032080000}"/>
    <cellStyle name="_3.육교구조계산서_여수신기수량(후문1)_금광신갈(9.29)_82호선_23호선" xfId="2100" xr:uid="{00000000-0005-0000-0000-000033080000}"/>
    <cellStyle name="_3.육교구조계산서_여수신기수량(후문1)_금광신갈(9.29)_98호선" xfId="2101" xr:uid="{00000000-0005-0000-0000-000034080000}"/>
    <cellStyle name="_3.육교구조계산서_여수신기수량(후문1)_금광신갈(9.29)_98호선_23호선" xfId="2102" xr:uid="{00000000-0005-0000-0000-000035080000}"/>
    <cellStyle name="_3.육교구조계산서_여수신기수량(후문1)_금광신갈(9.29)_영사교외5개교" xfId="2103" xr:uid="{00000000-0005-0000-0000-000036080000}"/>
    <cellStyle name="_3.육교구조계산서_여수신기수량(후문1)_금광신갈(9.29)_영사교외5개교_23호선" xfId="2104" xr:uid="{00000000-0005-0000-0000-000037080000}"/>
    <cellStyle name="_3.육교구조계산서_여수신기수량(후문1)_영사교외5개교" xfId="2105" xr:uid="{00000000-0005-0000-0000-000038080000}"/>
    <cellStyle name="_3.육교구조계산서_여수신기수량(후문1)_영사교외5개교_23호선" xfId="2106" xr:uid="{00000000-0005-0000-0000-000039080000}"/>
    <cellStyle name="_3.육교구조계산서_영사교외5개교" xfId="2107" xr:uid="{00000000-0005-0000-0000-00003A080000}"/>
    <cellStyle name="_3.육교구조계산서_영사교외5개교_23호선" xfId="2108" xr:uid="{00000000-0005-0000-0000-00003B080000}"/>
    <cellStyle name="_3.육교구조계산서_인화-논현A수량수정" xfId="2109" xr:uid="{00000000-0005-0000-0000-00003C080000}"/>
    <cellStyle name="_3.육교구조계산서_인화-논현A수량수정_82호선" xfId="2110" xr:uid="{00000000-0005-0000-0000-00003D080000}"/>
    <cellStyle name="_3.육교구조계산서_인화-논현A수량수정_82호선(최종)" xfId="2111" xr:uid="{00000000-0005-0000-0000-00003E080000}"/>
    <cellStyle name="_3.육교구조계산서_인화-논현A수량수정_82호선(최종)_23호선" xfId="2112" xr:uid="{00000000-0005-0000-0000-00003F080000}"/>
    <cellStyle name="_3.육교구조계산서_인화-논현A수량수정_82호선_23호선" xfId="2113" xr:uid="{00000000-0005-0000-0000-000040080000}"/>
    <cellStyle name="_3.육교구조계산서_인화-논현A수량수정_98호선" xfId="2114" xr:uid="{00000000-0005-0000-0000-000041080000}"/>
    <cellStyle name="_3.육교구조계산서_인화-논현A수량수정_98호선_23호선" xfId="2115" xr:uid="{00000000-0005-0000-0000-000042080000}"/>
    <cellStyle name="_3.육교구조계산서_인화-논현A수량수정_경림가오지구" xfId="2116" xr:uid="{00000000-0005-0000-0000-000043080000}"/>
    <cellStyle name="_3.육교구조계산서_인화-논현A수량수정_경림가오지구_82호선" xfId="2117" xr:uid="{00000000-0005-0000-0000-000044080000}"/>
    <cellStyle name="_3.육교구조계산서_인화-논현A수량수정_경림가오지구_82호선(최종)" xfId="2118" xr:uid="{00000000-0005-0000-0000-000045080000}"/>
    <cellStyle name="_3.육교구조계산서_인화-논현A수량수정_경림가오지구_82호선(최종)_23호선" xfId="2119" xr:uid="{00000000-0005-0000-0000-000046080000}"/>
    <cellStyle name="_3.육교구조계산서_인화-논현A수량수정_경림가오지구_82호선_23호선" xfId="2120" xr:uid="{00000000-0005-0000-0000-000047080000}"/>
    <cellStyle name="_3.육교구조계산서_인화-논현A수량수정_경림가오지구_98호선" xfId="2121" xr:uid="{00000000-0005-0000-0000-000048080000}"/>
    <cellStyle name="_3.육교구조계산서_인화-논현A수량수정_경림가오지구_98호선_23호선" xfId="2122" xr:uid="{00000000-0005-0000-0000-000049080000}"/>
    <cellStyle name="_3.육교구조계산서_인화-논현A수량수정_경림가오지구_경림가오지구" xfId="2123" xr:uid="{00000000-0005-0000-0000-00004A080000}"/>
    <cellStyle name="_3.육교구조계산서_인화-논현A수량수정_경림가오지구_경림가오지구_82호선" xfId="2124" xr:uid="{00000000-0005-0000-0000-00004B080000}"/>
    <cellStyle name="_3.육교구조계산서_인화-논현A수량수정_경림가오지구_경림가오지구_82호선(최종)" xfId="2125" xr:uid="{00000000-0005-0000-0000-00004C080000}"/>
    <cellStyle name="_3.육교구조계산서_인화-논현A수량수정_경림가오지구_경림가오지구_82호선(최종)_23호선" xfId="2126" xr:uid="{00000000-0005-0000-0000-00004D080000}"/>
    <cellStyle name="_3.육교구조계산서_인화-논현A수량수정_경림가오지구_경림가오지구_82호선_23호선" xfId="2127" xr:uid="{00000000-0005-0000-0000-00004E080000}"/>
    <cellStyle name="_3.육교구조계산서_인화-논현A수량수정_경림가오지구_경림가오지구_98호선" xfId="2128" xr:uid="{00000000-0005-0000-0000-00004F080000}"/>
    <cellStyle name="_3.육교구조계산서_인화-논현A수량수정_경림가오지구_경림가오지구_98호선_23호선" xfId="2129" xr:uid="{00000000-0005-0000-0000-000050080000}"/>
    <cellStyle name="_3.육교구조계산서_인화-논현A수량수정_경림가오지구_경림가오지구_금광신갈(9.29)" xfId="2130" xr:uid="{00000000-0005-0000-0000-000051080000}"/>
    <cellStyle name="_3.육교구조계산서_인화-논현A수량수정_경림가오지구_경림가오지구_금광신갈(9.29)_82호선" xfId="2131" xr:uid="{00000000-0005-0000-0000-000052080000}"/>
    <cellStyle name="_3.육교구조계산서_인화-논현A수량수정_경림가오지구_경림가오지구_금광신갈(9.29)_82호선(최종)" xfId="2132" xr:uid="{00000000-0005-0000-0000-000053080000}"/>
    <cellStyle name="_3.육교구조계산서_인화-논현A수량수정_경림가오지구_경림가오지구_금광신갈(9.29)_82호선(최종)_23호선" xfId="2133" xr:uid="{00000000-0005-0000-0000-000054080000}"/>
    <cellStyle name="_3.육교구조계산서_인화-논현A수량수정_경림가오지구_경림가오지구_금광신갈(9.29)_82호선_23호선" xfId="2134" xr:uid="{00000000-0005-0000-0000-000055080000}"/>
    <cellStyle name="_3.육교구조계산서_인화-논현A수량수정_경림가오지구_경림가오지구_금광신갈(9.29)_98호선" xfId="2135" xr:uid="{00000000-0005-0000-0000-000056080000}"/>
    <cellStyle name="_3.육교구조계산서_인화-논현A수량수정_경림가오지구_경림가오지구_금광신갈(9.29)_98호선_23호선" xfId="2136" xr:uid="{00000000-0005-0000-0000-000057080000}"/>
    <cellStyle name="_3.육교구조계산서_인화-논현A수량수정_경림가오지구_경림가오지구_금광신갈(9.29)_영사교외5개교" xfId="2137" xr:uid="{00000000-0005-0000-0000-000058080000}"/>
    <cellStyle name="_3.육교구조계산서_인화-논현A수량수정_경림가오지구_경림가오지구_금광신갈(9.29)_영사교외5개교_23호선" xfId="2138" xr:uid="{00000000-0005-0000-0000-000059080000}"/>
    <cellStyle name="_3.육교구조계산서_인화-논현A수량수정_경림가오지구_경림가오지구_영사교외5개교" xfId="2139" xr:uid="{00000000-0005-0000-0000-00005A080000}"/>
    <cellStyle name="_3.육교구조계산서_인화-논현A수량수정_경림가오지구_경림가오지구_영사교외5개교_23호선" xfId="2140" xr:uid="{00000000-0005-0000-0000-00005B080000}"/>
    <cellStyle name="_3.육교구조계산서_인화-논현A수량수정_경림가오지구_금광신갈(9.29)" xfId="2141" xr:uid="{00000000-0005-0000-0000-00005C080000}"/>
    <cellStyle name="_3.육교구조계산서_인화-논현A수량수정_경림가오지구_금광신갈(9.29)_82호선" xfId="2142" xr:uid="{00000000-0005-0000-0000-00005D080000}"/>
    <cellStyle name="_3.육교구조계산서_인화-논현A수량수정_경림가오지구_금광신갈(9.29)_82호선(최종)" xfId="2143" xr:uid="{00000000-0005-0000-0000-00005E080000}"/>
    <cellStyle name="_3.육교구조계산서_인화-논현A수량수정_경림가오지구_금광신갈(9.29)_82호선(최종)_23호선" xfId="2144" xr:uid="{00000000-0005-0000-0000-00005F080000}"/>
    <cellStyle name="_3.육교구조계산서_인화-논현A수량수정_경림가오지구_금광신갈(9.29)_82호선_23호선" xfId="2145" xr:uid="{00000000-0005-0000-0000-000060080000}"/>
    <cellStyle name="_3.육교구조계산서_인화-논현A수량수정_경림가오지구_금광신갈(9.29)_98호선" xfId="2146" xr:uid="{00000000-0005-0000-0000-000061080000}"/>
    <cellStyle name="_3.육교구조계산서_인화-논현A수량수정_경림가오지구_금광신갈(9.29)_98호선_23호선" xfId="2147" xr:uid="{00000000-0005-0000-0000-000062080000}"/>
    <cellStyle name="_3.육교구조계산서_인화-논현A수량수정_경림가오지구_금광신갈(9.29)_영사교외5개교" xfId="2148" xr:uid="{00000000-0005-0000-0000-000063080000}"/>
    <cellStyle name="_3.육교구조계산서_인화-논현A수량수정_경림가오지구_금광신갈(9.29)_영사교외5개교_23호선" xfId="2149" xr:uid="{00000000-0005-0000-0000-000064080000}"/>
    <cellStyle name="_3.육교구조계산서_인화-논현A수량수정_경림가오지구_영사교외5개교" xfId="2150" xr:uid="{00000000-0005-0000-0000-000065080000}"/>
    <cellStyle name="_3.육교구조계산서_인화-논현A수량수정_경림가오지구_영사교외5개교_23호선" xfId="2151" xr:uid="{00000000-0005-0000-0000-000066080000}"/>
    <cellStyle name="_3.육교구조계산서_인화-논현A수량수정_금광신갈(9.29)" xfId="2152" xr:uid="{00000000-0005-0000-0000-000067080000}"/>
    <cellStyle name="_3.육교구조계산서_인화-논현A수량수정_금광신갈(9.29)_82호선" xfId="2153" xr:uid="{00000000-0005-0000-0000-000068080000}"/>
    <cellStyle name="_3.육교구조계산서_인화-논현A수량수정_금광신갈(9.29)_82호선(최종)" xfId="2154" xr:uid="{00000000-0005-0000-0000-000069080000}"/>
    <cellStyle name="_3.육교구조계산서_인화-논현A수량수정_금광신갈(9.29)_82호선(최종)_23호선" xfId="2155" xr:uid="{00000000-0005-0000-0000-00006A080000}"/>
    <cellStyle name="_3.육교구조계산서_인화-논현A수량수정_금광신갈(9.29)_82호선_23호선" xfId="2156" xr:uid="{00000000-0005-0000-0000-00006B080000}"/>
    <cellStyle name="_3.육교구조계산서_인화-논현A수량수정_금광신갈(9.29)_98호선" xfId="2157" xr:uid="{00000000-0005-0000-0000-00006C080000}"/>
    <cellStyle name="_3.육교구조계산서_인화-논현A수량수정_금광신갈(9.29)_98호선_23호선" xfId="2158" xr:uid="{00000000-0005-0000-0000-00006D080000}"/>
    <cellStyle name="_3.육교구조계산서_인화-논현A수량수정_금광신갈(9.29)_영사교외5개교" xfId="2159" xr:uid="{00000000-0005-0000-0000-00006E080000}"/>
    <cellStyle name="_3.육교구조계산서_인화-논현A수량수정_금광신갈(9.29)_영사교외5개교_23호선" xfId="2160" xr:uid="{00000000-0005-0000-0000-00006F080000}"/>
    <cellStyle name="_3.육교구조계산서_인화-논현A수량수정_성북구보도교" xfId="2161" xr:uid="{00000000-0005-0000-0000-000070080000}"/>
    <cellStyle name="_3.육교구조계산서_인화-논현A수량수정_성북구보도교_82호선" xfId="2162" xr:uid="{00000000-0005-0000-0000-000071080000}"/>
    <cellStyle name="_3.육교구조계산서_인화-논현A수량수정_성북구보도교_82호선(최종)" xfId="2163" xr:uid="{00000000-0005-0000-0000-000072080000}"/>
    <cellStyle name="_3.육교구조계산서_인화-논현A수량수정_성북구보도교_82호선(최종)_23호선" xfId="2164" xr:uid="{00000000-0005-0000-0000-000073080000}"/>
    <cellStyle name="_3.육교구조계산서_인화-논현A수량수정_성북구보도교_82호선_23호선" xfId="2165" xr:uid="{00000000-0005-0000-0000-000074080000}"/>
    <cellStyle name="_3.육교구조계산서_인화-논현A수량수정_성북구보도교_98호선" xfId="2166" xr:uid="{00000000-0005-0000-0000-000075080000}"/>
    <cellStyle name="_3.육교구조계산서_인화-논현A수량수정_성북구보도교_98호선_23호선" xfId="2167" xr:uid="{00000000-0005-0000-0000-000076080000}"/>
    <cellStyle name="_3.육교구조계산서_인화-논현A수량수정_성북구보도교_경림가오지구" xfId="2168" xr:uid="{00000000-0005-0000-0000-000077080000}"/>
    <cellStyle name="_3.육교구조계산서_인화-논현A수량수정_성북구보도교_경림가오지구_82호선" xfId="2169" xr:uid="{00000000-0005-0000-0000-000078080000}"/>
    <cellStyle name="_3.육교구조계산서_인화-논현A수량수정_성북구보도교_경림가오지구_82호선(최종)" xfId="2170" xr:uid="{00000000-0005-0000-0000-000079080000}"/>
    <cellStyle name="_3.육교구조계산서_인화-논현A수량수정_성북구보도교_경림가오지구_82호선(최종)_23호선" xfId="2171" xr:uid="{00000000-0005-0000-0000-00007A080000}"/>
    <cellStyle name="_3.육교구조계산서_인화-논현A수량수정_성북구보도교_경림가오지구_82호선_23호선" xfId="2172" xr:uid="{00000000-0005-0000-0000-00007B080000}"/>
    <cellStyle name="_3.육교구조계산서_인화-논현A수량수정_성북구보도교_경림가오지구_98호선" xfId="2173" xr:uid="{00000000-0005-0000-0000-00007C080000}"/>
    <cellStyle name="_3.육교구조계산서_인화-논현A수량수정_성북구보도교_경림가오지구_98호선_23호선" xfId="2174" xr:uid="{00000000-0005-0000-0000-00007D080000}"/>
    <cellStyle name="_3.육교구조계산서_인화-논현A수량수정_성북구보도교_경림가오지구_금광신갈(9.29)" xfId="2175" xr:uid="{00000000-0005-0000-0000-00007E080000}"/>
    <cellStyle name="_3.육교구조계산서_인화-논현A수량수정_성북구보도교_경림가오지구_금광신갈(9.29)_82호선" xfId="2176" xr:uid="{00000000-0005-0000-0000-00007F080000}"/>
    <cellStyle name="_3.육교구조계산서_인화-논현A수량수정_성북구보도교_경림가오지구_금광신갈(9.29)_82호선(최종)" xfId="2177" xr:uid="{00000000-0005-0000-0000-000080080000}"/>
    <cellStyle name="_3.육교구조계산서_인화-논현A수량수정_성북구보도교_경림가오지구_금광신갈(9.29)_82호선(최종)_23호선" xfId="2178" xr:uid="{00000000-0005-0000-0000-000081080000}"/>
    <cellStyle name="_3.육교구조계산서_인화-논현A수량수정_성북구보도교_경림가오지구_금광신갈(9.29)_82호선_23호선" xfId="2179" xr:uid="{00000000-0005-0000-0000-000082080000}"/>
    <cellStyle name="_3.육교구조계산서_인화-논현A수량수정_성북구보도교_경림가오지구_금광신갈(9.29)_98호선" xfId="2180" xr:uid="{00000000-0005-0000-0000-000083080000}"/>
    <cellStyle name="_3.육교구조계산서_인화-논현A수량수정_성북구보도교_경림가오지구_금광신갈(9.29)_98호선_23호선" xfId="2181" xr:uid="{00000000-0005-0000-0000-000084080000}"/>
    <cellStyle name="_3.육교구조계산서_인화-논현A수량수정_성북구보도교_경림가오지구_금광신갈(9.29)_영사교외5개교" xfId="2182" xr:uid="{00000000-0005-0000-0000-000085080000}"/>
    <cellStyle name="_3.육교구조계산서_인화-논현A수량수정_성북구보도교_경림가오지구_금광신갈(9.29)_영사교외5개교_23호선" xfId="2183" xr:uid="{00000000-0005-0000-0000-000086080000}"/>
    <cellStyle name="_3.육교구조계산서_인화-논현A수량수정_성북구보도교_경림가오지구_영사교외5개교" xfId="2184" xr:uid="{00000000-0005-0000-0000-000087080000}"/>
    <cellStyle name="_3.육교구조계산서_인화-논현A수량수정_성북구보도교_경림가오지구_영사교외5개교_23호선" xfId="2185" xr:uid="{00000000-0005-0000-0000-000088080000}"/>
    <cellStyle name="_3.육교구조계산서_인화-논현A수량수정_성북구보도교_금광신갈(9.29)" xfId="2186" xr:uid="{00000000-0005-0000-0000-000089080000}"/>
    <cellStyle name="_3.육교구조계산서_인화-논현A수량수정_성북구보도교_금광신갈(9.29)_82호선" xfId="2187" xr:uid="{00000000-0005-0000-0000-00008A080000}"/>
    <cellStyle name="_3.육교구조계산서_인화-논현A수량수정_성북구보도교_금광신갈(9.29)_82호선(최종)" xfId="2188" xr:uid="{00000000-0005-0000-0000-00008B080000}"/>
    <cellStyle name="_3.육교구조계산서_인화-논현A수량수정_성북구보도교_금광신갈(9.29)_82호선(최종)_23호선" xfId="2189" xr:uid="{00000000-0005-0000-0000-00008C080000}"/>
    <cellStyle name="_3.육교구조계산서_인화-논현A수량수정_성북구보도교_금광신갈(9.29)_82호선_23호선" xfId="2190" xr:uid="{00000000-0005-0000-0000-00008D080000}"/>
    <cellStyle name="_3.육교구조계산서_인화-논현A수량수정_성북구보도교_금광신갈(9.29)_98호선" xfId="2191" xr:uid="{00000000-0005-0000-0000-00008E080000}"/>
    <cellStyle name="_3.육교구조계산서_인화-논현A수량수정_성북구보도교_금광신갈(9.29)_98호선_23호선" xfId="2192" xr:uid="{00000000-0005-0000-0000-00008F080000}"/>
    <cellStyle name="_3.육교구조계산서_인화-논현A수량수정_성북구보도교_금광신갈(9.29)_영사교외5개교" xfId="2193" xr:uid="{00000000-0005-0000-0000-000090080000}"/>
    <cellStyle name="_3.육교구조계산서_인화-논현A수량수정_성북구보도교_금광신갈(9.29)_영사교외5개교_23호선" xfId="2194" xr:uid="{00000000-0005-0000-0000-000091080000}"/>
    <cellStyle name="_3.육교구조계산서_인화-논현A수량수정_성북구보도교_수량(성북천2)" xfId="2195" xr:uid="{00000000-0005-0000-0000-000092080000}"/>
    <cellStyle name="_3.육교구조계산서_인화-논현A수량수정_성북구보도교_수량(성북천2)_82호선" xfId="2196" xr:uid="{00000000-0005-0000-0000-000093080000}"/>
    <cellStyle name="_3.육교구조계산서_인화-논현A수량수정_성북구보도교_수량(성북천2)_82호선(최종)" xfId="2197" xr:uid="{00000000-0005-0000-0000-000094080000}"/>
    <cellStyle name="_3.육교구조계산서_인화-논현A수량수정_성북구보도교_수량(성북천2)_82호선(최종)_23호선" xfId="2198" xr:uid="{00000000-0005-0000-0000-000095080000}"/>
    <cellStyle name="_3.육교구조계산서_인화-논현A수량수정_성북구보도교_수량(성북천2)_82호선_23호선" xfId="2199" xr:uid="{00000000-0005-0000-0000-000096080000}"/>
    <cellStyle name="_3.육교구조계산서_인화-논현A수량수정_성북구보도교_수량(성북천2)_98호선" xfId="2200" xr:uid="{00000000-0005-0000-0000-000097080000}"/>
    <cellStyle name="_3.육교구조계산서_인화-논현A수량수정_성북구보도교_수량(성북천2)_98호선_23호선" xfId="2201" xr:uid="{00000000-0005-0000-0000-000098080000}"/>
    <cellStyle name="_3.육교구조계산서_인화-논현A수량수정_성북구보도교_수량(성북천2)_경림가오지구" xfId="2202" xr:uid="{00000000-0005-0000-0000-000099080000}"/>
    <cellStyle name="_3.육교구조계산서_인화-논현A수량수정_성북구보도교_수량(성북천2)_경림가오지구_82호선" xfId="2203" xr:uid="{00000000-0005-0000-0000-00009A080000}"/>
    <cellStyle name="_3.육교구조계산서_인화-논현A수량수정_성북구보도교_수량(성북천2)_경림가오지구_82호선(최종)" xfId="2204" xr:uid="{00000000-0005-0000-0000-00009B080000}"/>
    <cellStyle name="_3.육교구조계산서_인화-논현A수량수정_성북구보도교_수량(성북천2)_경림가오지구_82호선(최종)_23호선" xfId="2205" xr:uid="{00000000-0005-0000-0000-00009C080000}"/>
    <cellStyle name="_3.육교구조계산서_인화-논현A수량수정_성북구보도교_수량(성북천2)_경림가오지구_82호선_23호선" xfId="2206" xr:uid="{00000000-0005-0000-0000-00009D080000}"/>
    <cellStyle name="_3.육교구조계산서_인화-논현A수량수정_성북구보도교_수량(성북천2)_경림가오지구_98호선" xfId="2207" xr:uid="{00000000-0005-0000-0000-00009E080000}"/>
    <cellStyle name="_3.육교구조계산서_인화-논현A수량수정_성북구보도교_수량(성북천2)_경림가오지구_98호선_23호선" xfId="2208" xr:uid="{00000000-0005-0000-0000-00009F080000}"/>
    <cellStyle name="_3.육교구조계산서_인화-논현A수량수정_성북구보도교_수량(성북천2)_경림가오지구_경림가오지구" xfId="2209" xr:uid="{00000000-0005-0000-0000-0000A0080000}"/>
    <cellStyle name="_3.육교구조계산서_인화-논현A수량수정_성북구보도교_수량(성북천2)_경림가오지구_경림가오지구_82호선" xfId="2210" xr:uid="{00000000-0005-0000-0000-0000A1080000}"/>
    <cellStyle name="_3.육교구조계산서_인화-논현A수량수정_성북구보도교_수량(성북천2)_경림가오지구_경림가오지구_82호선(최종)" xfId="2211" xr:uid="{00000000-0005-0000-0000-0000A2080000}"/>
    <cellStyle name="_3.육교구조계산서_인화-논현A수량수정_성북구보도교_수량(성북천2)_경림가오지구_경림가오지구_82호선(최종)_23호선" xfId="2212" xr:uid="{00000000-0005-0000-0000-0000A3080000}"/>
    <cellStyle name="_3.육교구조계산서_인화-논현A수량수정_성북구보도교_수량(성북천2)_경림가오지구_경림가오지구_82호선_23호선" xfId="2213" xr:uid="{00000000-0005-0000-0000-0000A4080000}"/>
    <cellStyle name="_3.육교구조계산서_인화-논현A수량수정_성북구보도교_수량(성북천2)_경림가오지구_경림가오지구_98호선" xfId="2214" xr:uid="{00000000-0005-0000-0000-0000A5080000}"/>
    <cellStyle name="_3.육교구조계산서_인화-논현A수량수정_성북구보도교_수량(성북천2)_경림가오지구_경림가오지구_98호선_23호선" xfId="2215" xr:uid="{00000000-0005-0000-0000-0000A6080000}"/>
    <cellStyle name="_3.육교구조계산서_인화-논현A수량수정_성북구보도교_수량(성북천2)_경림가오지구_경림가오지구_금광신갈(9.29)" xfId="2216" xr:uid="{00000000-0005-0000-0000-0000A7080000}"/>
    <cellStyle name="_3.육교구조계산서_인화-논현A수량수정_성북구보도교_수량(성북천2)_경림가오지구_경림가오지구_금광신갈(9.29)_82호선" xfId="2217" xr:uid="{00000000-0005-0000-0000-0000A8080000}"/>
    <cellStyle name="_3.육교구조계산서_인화-논현A수량수정_성북구보도교_수량(성북천2)_경림가오지구_경림가오지구_금광신갈(9.29)_82호선(최종)" xfId="2218" xr:uid="{00000000-0005-0000-0000-0000A9080000}"/>
    <cellStyle name="_3.육교구조계산서_인화-논현A수량수정_성북구보도교_수량(성북천2)_경림가오지구_경림가오지구_금광신갈(9.29)_82호선(최종)_23호선" xfId="2219" xr:uid="{00000000-0005-0000-0000-0000AA080000}"/>
    <cellStyle name="_3.육교구조계산서_인화-논현A수량수정_성북구보도교_수량(성북천2)_경림가오지구_경림가오지구_금광신갈(9.29)_82호선_23호선" xfId="2220" xr:uid="{00000000-0005-0000-0000-0000AB080000}"/>
    <cellStyle name="_3.육교구조계산서_인화-논현A수량수정_성북구보도교_수량(성북천2)_경림가오지구_경림가오지구_금광신갈(9.29)_98호선" xfId="2221" xr:uid="{00000000-0005-0000-0000-0000AC080000}"/>
    <cellStyle name="_3.육교구조계산서_인화-논현A수량수정_성북구보도교_수량(성북천2)_경림가오지구_경림가오지구_금광신갈(9.29)_98호선_23호선" xfId="2222" xr:uid="{00000000-0005-0000-0000-0000AD080000}"/>
    <cellStyle name="_3.육교구조계산서_인화-논현A수량수정_성북구보도교_수량(성북천2)_경림가오지구_경림가오지구_금광신갈(9.29)_영사교외5개교" xfId="2223" xr:uid="{00000000-0005-0000-0000-0000AE080000}"/>
    <cellStyle name="_3.육교구조계산서_인화-논현A수량수정_성북구보도교_수량(성북천2)_경림가오지구_경림가오지구_금광신갈(9.29)_영사교외5개교_23호선" xfId="2224" xr:uid="{00000000-0005-0000-0000-0000AF080000}"/>
    <cellStyle name="_3.육교구조계산서_인화-논현A수량수정_성북구보도교_수량(성북천2)_경림가오지구_경림가오지구_영사교외5개교" xfId="2225" xr:uid="{00000000-0005-0000-0000-0000B0080000}"/>
    <cellStyle name="_3.육교구조계산서_인화-논현A수량수정_성북구보도교_수량(성북천2)_경림가오지구_경림가오지구_영사교외5개교_23호선" xfId="2226" xr:uid="{00000000-0005-0000-0000-0000B1080000}"/>
    <cellStyle name="_3.육교구조계산서_인화-논현A수량수정_성북구보도교_수량(성북천2)_경림가오지구_금광신갈(9.29)" xfId="2227" xr:uid="{00000000-0005-0000-0000-0000B2080000}"/>
    <cellStyle name="_3.육교구조계산서_인화-논현A수량수정_성북구보도교_수량(성북천2)_경림가오지구_금광신갈(9.29)_82호선" xfId="2228" xr:uid="{00000000-0005-0000-0000-0000B3080000}"/>
    <cellStyle name="_3.육교구조계산서_인화-논현A수량수정_성북구보도교_수량(성북천2)_경림가오지구_금광신갈(9.29)_82호선(최종)" xfId="2229" xr:uid="{00000000-0005-0000-0000-0000B4080000}"/>
    <cellStyle name="_3.육교구조계산서_인화-논현A수량수정_성북구보도교_수량(성북천2)_경림가오지구_금광신갈(9.29)_82호선(최종)_23호선" xfId="2230" xr:uid="{00000000-0005-0000-0000-0000B5080000}"/>
    <cellStyle name="_3.육교구조계산서_인화-논현A수량수정_성북구보도교_수량(성북천2)_경림가오지구_금광신갈(9.29)_82호선_23호선" xfId="2231" xr:uid="{00000000-0005-0000-0000-0000B6080000}"/>
    <cellStyle name="_3.육교구조계산서_인화-논현A수량수정_성북구보도교_수량(성북천2)_경림가오지구_금광신갈(9.29)_98호선" xfId="2232" xr:uid="{00000000-0005-0000-0000-0000B7080000}"/>
    <cellStyle name="_3.육교구조계산서_인화-논현A수량수정_성북구보도교_수량(성북천2)_경림가오지구_금광신갈(9.29)_98호선_23호선" xfId="2233" xr:uid="{00000000-0005-0000-0000-0000B8080000}"/>
    <cellStyle name="_3.육교구조계산서_인화-논현A수량수정_성북구보도교_수량(성북천2)_경림가오지구_금광신갈(9.29)_영사교외5개교" xfId="2234" xr:uid="{00000000-0005-0000-0000-0000B9080000}"/>
    <cellStyle name="_3.육교구조계산서_인화-논현A수량수정_성북구보도교_수량(성북천2)_경림가오지구_금광신갈(9.29)_영사교외5개교_23호선" xfId="2235" xr:uid="{00000000-0005-0000-0000-0000BA080000}"/>
    <cellStyle name="_3.육교구조계산서_인화-논현A수량수정_성북구보도교_수량(성북천2)_경림가오지구_영사교외5개교" xfId="2236" xr:uid="{00000000-0005-0000-0000-0000BB080000}"/>
    <cellStyle name="_3.육교구조계산서_인화-논현A수량수정_성북구보도교_수량(성북천2)_경림가오지구_영사교외5개교_23호선" xfId="2237" xr:uid="{00000000-0005-0000-0000-0000BC080000}"/>
    <cellStyle name="_3.육교구조계산서_인화-논현A수량수정_성북구보도교_수량(성북천2)_금광신갈(9.29)" xfId="2238" xr:uid="{00000000-0005-0000-0000-0000BD080000}"/>
    <cellStyle name="_3.육교구조계산서_인화-논현A수량수정_성북구보도교_수량(성북천2)_금광신갈(9.29)_82호선" xfId="2239" xr:uid="{00000000-0005-0000-0000-0000BE080000}"/>
    <cellStyle name="_3.육교구조계산서_인화-논현A수량수정_성북구보도교_수량(성북천2)_금광신갈(9.29)_82호선(최종)" xfId="2240" xr:uid="{00000000-0005-0000-0000-0000BF080000}"/>
    <cellStyle name="_3.육교구조계산서_인화-논현A수량수정_성북구보도교_수량(성북천2)_금광신갈(9.29)_82호선(최종)_23호선" xfId="2241" xr:uid="{00000000-0005-0000-0000-0000C0080000}"/>
    <cellStyle name="_3.육교구조계산서_인화-논현A수량수정_성북구보도교_수량(성북천2)_금광신갈(9.29)_82호선_23호선" xfId="2242" xr:uid="{00000000-0005-0000-0000-0000C1080000}"/>
    <cellStyle name="_3.육교구조계산서_인화-논현A수량수정_성북구보도교_수량(성북천2)_금광신갈(9.29)_98호선" xfId="2243" xr:uid="{00000000-0005-0000-0000-0000C2080000}"/>
    <cellStyle name="_3.육교구조계산서_인화-논현A수량수정_성북구보도교_수량(성북천2)_금광신갈(9.29)_98호선_23호선" xfId="2244" xr:uid="{00000000-0005-0000-0000-0000C3080000}"/>
    <cellStyle name="_3.육교구조계산서_인화-논현A수량수정_성북구보도교_수량(성북천2)_금광신갈(9.29)_영사교외5개교" xfId="2245" xr:uid="{00000000-0005-0000-0000-0000C4080000}"/>
    <cellStyle name="_3.육교구조계산서_인화-논현A수량수정_성북구보도교_수량(성북천2)_금광신갈(9.29)_영사교외5개교_23호선" xfId="2246" xr:uid="{00000000-0005-0000-0000-0000C5080000}"/>
    <cellStyle name="_3.육교구조계산서_인화-논현A수량수정_성북구보도교_수량(성북천2)_영사교외5개교" xfId="2247" xr:uid="{00000000-0005-0000-0000-0000C6080000}"/>
    <cellStyle name="_3.육교구조계산서_인화-논현A수량수정_성북구보도교_수량(성북천2)_영사교외5개교_23호선" xfId="2248" xr:uid="{00000000-0005-0000-0000-0000C7080000}"/>
    <cellStyle name="_3.육교구조계산서_인화-논현A수량수정_성북구보도교_안성기초수량(0214완료)" xfId="2249" xr:uid="{00000000-0005-0000-0000-0000C8080000}"/>
    <cellStyle name="_3.육교구조계산서_인화-논현A수량수정_성북구보도교_안성기초수량(0214완료)_82호선" xfId="2250" xr:uid="{00000000-0005-0000-0000-0000C9080000}"/>
    <cellStyle name="_3.육교구조계산서_인화-논현A수량수정_성북구보도교_안성기초수량(0214완료)_82호선(최종)" xfId="2251" xr:uid="{00000000-0005-0000-0000-0000CA080000}"/>
    <cellStyle name="_3.육교구조계산서_인화-논현A수량수정_성북구보도교_안성기초수량(0214완료)_82호선(최종)_23호선" xfId="2252" xr:uid="{00000000-0005-0000-0000-0000CB080000}"/>
    <cellStyle name="_3.육교구조계산서_인화-논현A수량수정_성북구보도교_안성기초수량(0214완료)_82호선_23호선" xfId="2253" xr:uid="{00000000-0005-0000-0000-0000CC080000}"/>
    <cellStyle name="_3.육교구조계산서_인화-논현A수량수정_성북구보도교_안성기초수량(0214완료)_98호선" xfId="2254" xr:uid="{00000000-0005-0000-0000-0000CD080000}"/>
    <cellStyle name="_3.육교구조계산서_인화-논현A수량수정_성북구보도교_안성기초수량(0214완료)_98호선_23호선" xfId="2255" xr:uid="{00000000-0005-0000-0000-0000CE080000}"/>
    <cellStyle name="_3.육교구조계산서_인화-논현A수량수정_성북구보도교_안성기초수량(0214완료)_경림가오지구" xfId="2256" xr:uid="{00000000-0005-0000-0000-0000CF080000}"/>
    <cellStyle name="_3.육교구조계산서_인화-논현A수량수정_성북구보도교_안성기초수량(0214완료)_경림가오지구_82호선" xfId="2257" xr:uid="{00000000-0005-0000-0000-0000D0080000}"/>
    <cellStyle name="_3.육교구조계산서_인화-논현A수량수정_성북구보도교_안성기초수량(0214완료)_경림가오지구_82호선(최종)" xfId="2258" xr:uid="{00000000-0005-0000-0000-0000D1080000}"/>
    <cellStyle name="_3.육교구조계산서_인화-논현A수량수정_성북구보도교_안성기초수량(0214완료)_경림가오지구_82호선(최종)_23호선" xfId="2259" xr:uid="{00000000-0005-0000-0000-0000D2080000}"/>
    <cellStyle name="_3.육교구조계산서_인화-논현A수량수정_성북구보도교_안성기초수량(0214완료)_경림가오지구_82호선_23호선" xfId="2260" xr:uid="{00000000-0005-0000-0000-0000D3080000}"/>
    <cellStyle name="_3.육교구조계산서_인화-논현A수량수정_성북구보도교_안성기초수량(0214완료)_경림가오지구_98호선" xfId="2261" xr:uid="{00000000-0005-0000-0000-0000D4080000}"/>
    <cellStyle name="_3.육교구조계산서_인화-논현A수량수정_성북구보도교_안성기초수량(0214완료)_경림가오지구_98호선_23호선" xfId="2262" xr:uid="{00000000-0005-0000-0000-0000D5080000}"/>
    <cellStyle name="_3.육교구조계산서_인화-논현A수량수정_성북구보도교_안성기초수량(0214완료)_경림가오지구_경림가오지구" xfId="2263" xr:uid="{00000000-0005-0000-0000-0000D6080000}"/>
    <cellStyle name="_3.육교구조계산서_인화-논현A수량수정_성북구보도교_안성기초수량(0214완료)_경림가오지구_경림가오지구_82호선" xfId="2264" xr:uid="{00000000-0005-0000-0000-0000D7080000}"/>
    <cellStyle name="_3.육교구조계산서_인화-논현A수량수정_성북구보도교_안성기초수량(0214완료)_경림가오지구_경림가오지구_82호선(최종)" xfId="2265" xr:uid="{00000000-0005-0000-0000-0000D8080000}"/>
    <cellStyle name="_3.육교구조계산서_인화-논현A수량수정_성북구보도교_안성기초수량(0214완료)_경림가오지구_경림가오지구_82호선(최종)_23호선" xfId="2266" xr:uid="{00000000-0005-0000-0000-0000D9080000}"/>
    <cellStyle name="_3.육교구조계산서_인화-논현A수량수정_성북구보도교_안성기초수량(0214완료)_경림가오지구_경림가오지구_82호선_23호선" xfId="2267" xr:uid="{00000000-0005-0000-0000-0000DA080000}"/>
    <cellStyle name="_3.육교구조계산서_인화-논현A수량수정_성북구보도교_안성기초수량(0214완료)_경림가오지구_경림가오지구_98호선" xfId="2268" xr:uid="{00000000-0005-0000-0000-0000DB080000}"/>
    <cellStyle name="_3.육교구조계산서_인화-논현A수량수정_성북구보도교_안성기초수량(0214완료)_경림가오지구_경림가오지구_98호선_23호선" xfId="2269" xr:uid="{00000000-0005-0000-0000-0000DC080000}"/>
    <cellStyle name="_3.육교구조계산서_인화-논현A수량수정_성북구보도교_안성기초수량(0214완료)_경림가오지구_경림가오지구_금광신갈(9.29)" xfId="2270" xr:uid="{00000000-0005-0000-0000-0000DD080000}"/>
    <cellStyle name="_3.육교구조계산서_인화-논현A수량수정_성북구보도교_안성기초수량(0214완료)_경림가오지구_경림가오지구_금광신갈(9.29)_82호선" xfId="2271" xr:uid="{00000000-0005-0000-0000-0000DE080000}"/>
    <cellStyle name="_3.육교구조계산서_인화-논현A수량수정_성북구보도교_안성기초수량(0214완료)_경림가오지구_경림가오지구_금광신갈(9.29)_82호선(최종)" xfId="2272" xr:uid="{00000000-0005-0000-0000-0000DF080000}"/>
    <cellStyle name="_3.육교구조계산서_인화-논현A수량수정_성북구보도교_안성기초수량(0214완료)_경림가오지구_경림가오지구_금광신갈(9.29)_82호선(최종)_23호선" xfId="2273" xr:uid="{00000000-0005-0000-0000-0000E0080000}"/>
    <cellStyle name="_3.육교구조계산서_인화-논현A수량수정_성북구보도교_안성기초수량(0214완료)_경림가오지구_경림가오지구_금광신갈(9.29)_82호선_23호선" xfId="2274" xr:uid="{00000000-0005-0000-0000-0000E1080000}"/>
    <cellStyle name="_3.육교구조계산서_인화-논현A수량수정_성북구보도교_안성기초수량(0214완료)_경림가오지구_경림가오지구_금광신갈(9.29)_98호선" xfId="2275" xr:uid="{00000000-0005-0000-0000-0000E2080000}"/>
    <cellStyle name="_3.육교구조계산서_인화-논현A수량수정_성북구보도교_안성기초수량(0214완료)_경림가오지구_경림가오지구_금광신갈(9.29)_98호선_23호선" xfId="2276" xr:uid="{00000000-0005-0000-0000-0000E3080000}"/>
    <cellStyle name="_3.육교구조계산서_인화-논현A수량수정_성북구보도교_안성기초수량(0214완료)_경림가오지구_경림가오지구_금광신갈(9.29)_영사교외5개교" xfId="2277" xr:uid="{00000000-0005-0000-0000-0000E4080000}"/>
    <cellStyle name="_3.육교구조계산서_인화-논현A수량수정_성북구보도교_안성기초수량(0214완료)_경림가오지구_경림가오지구_금광신갈(9.29)_영사교외5개교_23호선" xfId="2278" xr:uid="{00000000-0005-0000-0000-0000E5080000}"/>
    <cellStyle name="_3.육교구조계산서_인화-논현A수량수정_성북구보도교_안성기초수량(0214완료)_경림가오지구_경림가오지구_영사교외5개교" xfId="2279" xr:uid="{00000000-0005-0000-0000-0000E6080000}"/>
    <cellStyle name="_3.육교구조계산서_인화-논현A수량수정_성북구보도교_안성기초수량(0214완료)_경림가오지구_경림가오지구_영사교외5개교_23호선" xfId="2280" xr:uid="{00000000-0005-0000-0000-0000E7080000}"/>
    <cellStyle name="_3.육교구조계산서_인화-논현A수량수정_성북구보도교_안성기초수량(0214완료)_경림가오지구_금광신갈(9.29)" xfId="2281" xr:uid="{00000000-0005-0000-0000-0000E8080000}"/>
    <cellStyle name="_3.육교구조계산서_인화-논현A수량수정_성북구보도교_안성기초수량(0214완료)_경림가오지구_금광신갈(9.29)_82호선" xfId="2282" xr:uid="{00000000-0005-0000-0000-0000E9080000}"/>
    <cellStyle name="_3.육교구조계산서_인화-논현A수량수정_성북구보도교_안성기초수량(0214완료)_경림가오지구_금광신갈(9.29)_82호선(최종)" xfId="2283" xr:uid="{00000000-0005-0000-0000-0000EA080000}"/>
    <cellStyle name="_3.육교구조계산서_인화-논현A수량수정_성북구보도교_안성기초수량(0214완료)_경림가오지구_금광신갈(9.29)_82호선(최종)_23호선" xfId="2284" xr:uid="{00000000-0005-0000-0000-0000EB080000}"/>
    <cellStyle name="_3.육교구조계산서_인화-논현A수량수정_성북구보도교_안성기초수량(0214완료)_경림가오지구_금광신갈(9.29)_82호선_23호선" xfId="2285" xr:uid="{00000000-0005-0000-0000-0000EC080000}"/>
    <cellStyle name="_3.육교구조계산서_인화-논현A수량수정_성북구보도교_안성기초수량(0214완료)_경림가오지구_금광신갈(9.29)_98호선" xfId="2286" xr:uid="{00000000-0005-0000-0000-0000ED080000}"/>
    <cellStyle name="_3.육교구조계산서_인화-논현A수량수정_성북구보도교_안성기초수량(0214완료)_경림가오지구_금광신갈(9.29)_98호선_23호선" xfId="2287" xr:uid="{00000000-0005-0000-0000-0000EE080000}"/>
    <cellStyle name="_3.육교구조계산서_인화-논현A수량수정_성북구보도교_안성기초수량(0214완료)_경림가오지구_금광신갈(9.29)_영사교외5개교" xfId="2288" xr:uid="{00000000-0005-0000-0000-0000EF080000}"/>
    <cellStyle name="_3.육교구조계산서_인화-논현A수량수정_성북구보도교_안성기초수량(0214완료)_경림가오지구_금광신갈(9.29)_영사교외5개교_23호선" xfId="2289" xr:uid="{00000000-0005-0000-0000-0000F0080000}"/>
    <cellStyle name="_3.육교구조계산서_인화-논현A수량수정_성북구보도교_안성기초수량(0214완료)_경림가오지구_영사교외5개교" xfId="2290" xr:uid="{00000000-0005-0000-0000-0000F1080000}"/>
    <cellStyle name="_3.육교구조계산서_인화-논현A수량수정_성북구보도교_안성기초수량(0214완료)_경림가오지구_영사교외5개교_23호선" xfId="2291" xr:uid="{00000000-0005-0000-0000-0000F2080000}"/>
    <cellStyle name="_3.육교구조계산서_인화-논현A수량수정_성북구보도교_안성기초수량(0214완료)_금광신갈(9.29)" xfId="2292" xr:uid="{00000000-0005-0000-0000-0000F3080000}"/>
    <cellStyle name="_3.육교구조계산서_인화-논현A수량수정_성북구보도교_안성기초수량(0214완료)_금광신갈(9.29)_82호선" xfId="2293" xr:uid="{00000000-0005-0000-0000-0000F4080000}"/>
    <cellStyle name="_3.육교구조계산서_인화-논현A수량수정_성북구보도교_안성기초수량(0214완료)_금광신갈(9.29)_82호선(최종)" xfId="2294" xr:uid="{00000000-0005-0000-0000-0000F5080000}"/>
    <cellStyle name="_3.육교구조계산서_인화-논현A수량수정_성북구보도교_안성기초수량(0214완료)_금광신갈(9.29)_82호선(최종)_23호선" xfId="2295" xr:uid="{00000000-0005-0000-0000-0000F6080000}"/>
    <cellStyle name="_3.육교구조계산서_인화-논현A수량수정_성북구보도교_안성기초수량(0214완료)_금광신갈(9.29)_82호선_23호선" xfId="2296" xr:uid="{00000000-0005-0000-0000-0000F7080000}"/>
    <cellStyle name="_3.육교구조계산서_인화-논현A수량수정_성북구보도교_안성기초수량(0214완료)_금광신갈(9.29)_98호선" xfId="2297" xr:uid="{00000000-0005-0000-0000-0000F8080000}"/>
    <cellStyle name="_3.육교구조계산서_인화-논현A수량수정_성북구보도교_안성기초수량(0214완료)_금광신갈(9.29)_98호선_23호선" xfId="2298" xr:uid="{00000000-0005-0000-0000-0000F9080000}"/>
    <cellStyle name="_3.육교구조계산서_인화-논현A수량수정_성북구보도교_안성기초수량(0214완료)_금광신갈(9.29)_영사교외5개교" xfId="2299" xr:uid="{00000000-0005-0000-0000-0000FA080000}"/>
    <cellStyle name="_3.육교구조계산서_인화-논현A수량수정_성북구보도교_안성기초수량(0214완료)_금광신갈(9.29)_영사교외5개교_23호선" xfId="2300" xr:uid="{00000000-0005-0000-0000-0000FB080000}"/>
    <cellStyle name="_3.육교구조계산서_인화-논현A수량수정_성북구보도교_안성기초수량(0214완료)_영사교외5개교" xfId="2301" xr:uid="{00000000-0005-0000-0000-0000FC080000}"/>
    <cellStyle name="_3.육교구조계산서_인화-논현A수량수정_성북구보도교_안성기초수량(0214완료)_영사교외5개교_23호선" xfId="2302" xr:uid="{00000000-0005-0000-0000-0000FD080000}"/>
    <cellStyle name="_3.육교구조계산서_인화-논현A수량수정_성북구보도교_영사교외5개교" xfId="2303" xr:uid="{00000000-0005-0000-0000-0000FE080000}"/>
    <cellStyle name="_3.육교구조계산서_인화-논현A수량수정_성북구보도교_영사교외5개교_23호선" xfId="2304" xr:uid="{00000000-0005-0000-0000-0000FF080000}"/>
    <cellStyle name="_3.육교구조계산서_인화-논현A수량수정_성북구보도교1" xfId="2305" xr:uid="{00000000-0005-0000-0000-000000090000}"/>
    <cellStyle name="_3.육교구조계산서_인화-논현A수량수정_성북구보도교1_82호선" xfId="2306" xr:uid="{00000000-0005-0000-0000-000001090000}"/>
    <cellStyle name="_3.육교구조계산서_인화-논현A수량수정_성북구보도교1_82호선(최종)" xfId="2307" xr:uid="{00000000-0005-0000-0000-000002090000}"/>
    <cellStyle name="_3.육교구조계산서_인화-논현A수량수정_성북구보도교1_82호선(최종)_23호선" xfId="2308" xr:uid="{00000000-0005-0000-0000-000003090000}"/>
    <cellStyle name="_3.육교구조계산서_인화-논현A수량수정_성북구보도교1_82호선_23호선" xfId="2309" xr:uid="{00000000-0005-0000-0000-000004090000}"/>
    <cellStyle name="_3.육교구조계산서_인화-논현A수량수정_성북구보도교1_98호선" xfId="2310" xr:uid="{00000000-0005-0000-0000-000005090000}"/>
    <cellStyle name="_3.육교구조계산서_인화-논현A수량수정_성북구보도교1_98호선_23호선" xfId="2311" xr:uid="{00000000-0005-0000-0000-000006090000}"/>
    <cellStyle name="_3.육교구조계산서_인화-논현A수량수정_성북구보도교1_경림가오지구" xfId="2312" xr:uid="{00000000-0005-0000-0000-000007090000}"/>
    <cellStyle name="_3.육교구조계산서_인화-논현A수량수정_성북구보도교1_경림가오지구_82호선" xfId="2313" xr:uid="{00000000-0005-0000-0000-000008090000}"/>
    <cellStyle name="_3.육교구조계산서_인화-논현A수량수정_성북구보도교1_경림가오지구_82호선(최종)" xfId="2314" xr:uid="{00000000-0005-0000-0000-000009090000}"/>
    <cellStyle name="_3.육교구조계산서_인화-논현A수량수정_성북구보도교1_경림가오지구_82호선(최종)_23호선" xfId="2315" xr:uid="{00000000-0005-0000-0000-00000A090000}"/>
    <cellStyle name="_3.육교구조계산서_인화-논현A수량수정_성북구보도교1_경림가오지구_82호선_23호선" xfId="2316" xr:uid="{00000000-0005-0000-0000-00000B090000}"/>
    <cellStyle name="_3.육교구조계산서_인화-논현A수량수정_성북구보도교1_경림가오지구_98호선" xfId="2317" xr:uid="{00000000-0005-0000-0000-00000C090000}"/>
    <cellStyle name="_3.육교구조계산서_인화-논현A수량수정_성북구보도교1_경림가오지구_98호선_23호선" xfId="2318" xr:uid="{00000000-0005-0000-0000-00000D090000}"/>
    <cellStyle name="_3.육교구조계산서_인화-논현A수량수정_성북구보도교1_경림가오지구_금광신갈(9.29)" xfId="2319" xr:uid="{00000000-0005-0000-0000-00000E090000}"/>
    <cellStyle name="_3.육교구조계산서_인화-논현A수량수정_성북구보도교1_경림가오지구_금광신갈(9.29)_82호선" xfId="2320" xr:uid="{00000000-0005-0000-0000-00000F090000}"/>
    <cellStyle name="_3.육교구조계산서_인화-논현A수량수정_성북구보도교1_경림가오지구_금광신갈(9.29)_82호선(최종)" xfId="2321" xr:uid="{00000000-0005-0000-0000-000010090000}"/>
    <cellStyle name="_3.육교구조계산서_인화-논현A수량수정_성북구보도교1_경림가오지구_금광신갈(9.29)_82호선(최종)_23호선" xfId="2322" xr:uid="{00000000-0005-0000-0000-000011090000}"/>
    <cellStyle name="_3.육교구조계산서_인화-논현A수량수정_성북구보도교1_경림가오지구_금광신갈(9.29)_82호선_23호선" xfId="2323" xr:uid="{00000000-0005-0000-0000-000012090000}"/>
    <cellStyle name="_3.육교구조계산서_인화-논현A수량수정_성북구보도교1_경림가오지구_금광신갈(9.29)_98호선" xfId="2324" xr:uid="{00000000-0005-0000-0000-000013090000}"/>
    <cellStyle name="_3.육교구조계산서_인화-논현A수량수정_성북구보도교1_경림가오지구_금광신갈(9.29)_98호선_23호선" xfId="2325" xr:uid="{00000000-0005-0000-0000-000014090000}"/>
    <cellStyle name="_3.육교구조계산서_인화-논현A수량수정_성북구보도교1_경림가오지구_금광신갈(9.29)_영사교외5개교" xfId="2326" xr:uid="{00000000-0005-0000-0000-000015090000}"/>
    <cellStyle name="_3.육교구조계산서_인화-논현A수량수정_성북구보도교1_경림가오지구_금광신갈(9.29)_영사교외5개교_23호선" xfId="2327" xr:uid="{00000000-0005-0000-0000-000016090000}"/>
    <cellStyle name="_3.육교구조계산서_인화-논현A수량수정_성북구보도교1_경림가오지구_영사교외5개교" xfId="2328" xr:uid="{00000000-0005-0000-0000-000017090000}"/>
    <cellStyle name="_3.육교구조계산서_인화-논현A수량수정_성북구보도교1_경림가오지구_영사교외5개교_23호선" xfId="2329" xr:uid="{00000000-0005-0000-0000-000018090000}"/>
    <cellStyle name="_3.육교구조계산서_인화-논현A수량수정_성북구보도교1_금광신갈(9.29)" xfId="2330" xr:uid="{00000000-0005-0000-0000-000019090000}"/>
    <cellStyle name="_3.육교구조계산서_인화-논현A수량수정_성북구보도교1_금광신갈(9.29)_82호선" xfId="2331" xr:uid="{00000000-0005-0000-0000-00001A090000}"/>
    <cellStyle name="_3.육교구조계산서_인화-논현A수량수정_성북구보도교1_금광신갈(9.29)_82호선(최종)" xfId="2332" xr:uid="{00000000-0005-0000-0000-00001B090000}"/>
    <cellStyle name="_3.육교구조계산서_인화-논현A수량수정_성북구보도교1_금광신갈(9.29)_82호선(최종)_23호선" xfId="2333" xr:uid="{00000000-0005-0000-0000-00001C090000}"/>
    <cellStyle name="_3.육교구조계산서_인화-논현A수량수정_성북구보도교1_금광신갈(9.29)_82호선_23호선" xfId="2334" xr:uid="{00000000-0005-0000-0000-00001D090000}"/>
    <cellStyle name="_3.육교구조계산서_인화-논현A수량수정_성북구보도교1_금광신갈(9.29)_98호선" xfId="2335" xr:uid="{00000000-0005-0000-0000-00001E090000}"/>
    <cellStyle name="_3.육교구조계산서_인화-논현A수량수정_성북구보도교1_금광신갈(9.29)_98호선_23호선" xfId="2336" xr:uid="{00000000-0005-0000-0000-00001F090000}"/>
    <cellStyle name="_3.육교구조계산서_인화-논현A수량수정_성북구보도교1_금광신갈(9.29)_영사교외5개교" xfId="2337" xr:uid="{00000000-0005-0000-0000-000020090000}"/>
    <cellStyle name="_3.육교구조계산서_인화-논현A수량수정_성북구보도교1_금광신갈(9.29)_영사교외5개교_23호선" xfId="2338" xr:uid="{00000000-0005-0000-0000-000021090000}"/>
    <cellStyle name="_3.육교구조계산서_인화-논현A수량수정_성북구보도교1_수량(성북천2)" xfId="2339" xr:uid="{00000000-0005-0000-0000-000022090000}"/>
    <cellStyle name="_3.육교구조계산서_인화-논현A수량수정_성북구보도교1_수량(성북천2)_82호선" xfId="2340" xr:uid="{00000000-0005-0000-0000-000023090000}"/>
    <cellStyle name="_3.육교구조계산서_인화-논현A수량수정_성북구보도교1_수량(성북천2)_82호선(최종)" xfId="2341" xr:uid="{00000000-0005-0000-0000-000024090000}"/>
    <cellStyle name="_3.육교구조계산서_인화-논현A수량수정_성북구보도교1_수량(성북천2)_82호선(최종)_23호선" xfId="2342" xr:uid="{00000000-0005-0000-0000-000025090000}"/>
    <cellStyle name="_3.육교구조계산서_인화-논현A수량수정_성북구보도교1_수량(성북천2)_82호선_23호선" xfId="2343" xr:uid="{00000000-0005-0000-0000-000026090000}"/>
    <cellStyle name="_3.육교구조계산서_인화-논현A수량수정_성북구보도교1_수량(성북천2)_98호선" xfId="2344" xr:uid="{00000000-0005-0000-0000-000027090000}"/>
    <cellStyle name="_3.육교구조계산서_인화-논현A수량수정_성북구보도교1_수량(성북천2)_98호선_23호선" xfId="2345" xr:uid="{00000000-0005-0000-0000-000028090000}"/>
    <cellStyle name="_3.육교구조계산서_인화-논현A수량수정_성북구보도교1_수량(성북천2)_경림가오지구" xfId="2346" xr:uid="{00000000-0005-0000-0000-000029090000}"/>
    <cellStyle name="_3.육교구조계산서_인화-논현A수량수정_성북구보도교1_수량(성북천2)_경림가오지구_82호선" xfId="2347" xr:uid="{00000000-0005-0000-0000-00002A090000}"/>
    <cellStyle name="_3.육교구조계산서_인화-논현A수량수정_성북구보도교1_수량(성북천2)_경림가오지구_82호선(최종)" xfId="2348" xr:uid="{00000000-0005-0000-0000-00002B090000}"/>
    <cellStyle name="_3.육교구조계산서_인화-논현A수량수정_성북구보도교1_수량(성북천2)_경림가오지구_82호선(최종)_23호선" xfId="2349" xr:uid="{00000000-0005-0000-0000-00002C090000}"/>
    <cellStyle name="_3.육교구조계산서_인화-논현A수량수정_성북구보도교1_수량(성북천2)_경림가오지구_82호선_23호선" xfId="2350" xr:uid="{00000000-0005-0000-0000-00002D090000}"/>
    <cellStyle name="_3.육교구조계산서_인화-논현A수량수정_성북구보도교1_수량(성북천2)_경림가오지구_98호선" xfId="2351" xr:uid="{00000000-0005-0000-0000-00002E090000}"/>
    <cellStyle name="_3.육교구조계산서_인화-논현A수량수정_성북구보도교1_수량(성북천2)_경림가오지구_98호선_23호선" xfId="2352" xr:uid="{00000000-0005-0000-0000-00002F090000}"/>
    <cellStyle name="_3.육교구조계산서_인화-논현A수량수정_성북구보도교1_수량(성북천2)_경림가오지구_경림가오지구" xfId="2353" xr:uid="{00000000-0005-0000-0000-000030090000}"/>
    <cellStyle name="_3.육교구조계산서_인화-논현A수량수정_성북구보도교1_수량(성북천2)_경림가오지구_경림가오지구_82호선" xfId="2354" xr:uid="{00000000-0005-0000-0000-000031090000}"/>
    <cellStyle name="_3.육교구조계산서_인화-논현A수량수정_성북구보도교1_수량(성북천2)_경림가오지구_경림가오지구_82호선(최종)" xfId="2355" xr:uid="{00000000-0005-0000-0000-000032090000}"/>
    <cellStyle name="_3.육교구조계산서_인화-논현A수량수정_성북구보도교1_수량(성북천2)_경림가오지구_경림가오지구_82호선(최종)_23호선" xfId="2356" xr:uid="{00000000-0005-0000-0000-000033090000}"/>
    <cellStyle name="_3.육교구조계산서_인화-논현A수량수정_성북구보도교1_수량(성북천2)_경림가오지구_경림가오지구_82호선_23호선" xfId="2357" xr:uid="{00000000-0005-0000-0000-000034090000}"/>
    <cellStyle name="_3.육교구조계산서_인화-논현A수량수정_성북구보도교1_수량(성북천2)_경림가오지구_경림가오지구_98호선" xfId="2358" xr:uid="{00000000-0005-0000-0000-000035090000}"/>
    <cellStyle name="_3.육교구조계산서_인화-논현A수량수정_성북구보도교1_수량(성북천2)_경림가오지구_경림가오지구_98호선_23호선" xfId="2359" xr:uid="{00000000-0005-0000-0000-000036090000}"/>
    <cellStyle name="_3.육교구조계산서_인화-논현A수량수정_성북구보도교1_수량(성북천2)_경림가오지구_경림가오지구_금광신갈(9.29)" xfId="2360" xr:uid="{00000000-0005-0000-0000-000037090000}"/>
    <cellStyle name="_3.육교구조계산서_인화-논현A수량수정_성북구보도교1_수량(성북천2)_경림가오지구_경림가오지구_금광신갈(9.29)_82호선" xfId="2361" xr:uid="{00000000-0005-0000-0000-000038090000}"/>
    <cellStyle name="_3.육교구조계산서_인화-논현A수량수정_성북구보도교1_수량(성북천2)_경림가오지구_경림가오지구_금광신갈(9.29)_82호선(최종)" xfId="2362" xr:uid="{00000000-0005-0000-0000-000039090000}"/>
    <cellStyle name="_3.육교구조계산서_인화-논현A수량수정_성북구보도교1_수량(성북천2)_경림가오지구_경림가오지구_금광신갈(9.29)_82호선(최종)_23호선" xfId="2363" xr:uid="{00000000-0005-0000-0000-00003A090000}"/>
    <cellStyle name="_3.육교구조계산서_인화-논현A수량수정_성북구보도교1_수량(성북천2)_경림가오지구_경림가오지구_금광신갈(9.29)_82호선_23호선" xfId="2364" xr:uid="{00000000-0005-0000-0000-00003B090000}"/>
    <cellStyle name="_3.육교구조계산서_인화-논현A수량수정_성북구보도교1_수량(성북천2)_경림가오지구_경림가오지구_금광신갈(9.29)_98호선" xfId="2365" xr:uid="{00000000-0005-0000-0000-00003C090000}"/>
    <cellStyle name="_3.육교구조계산서_인화-논현A수량수정_성북구보도교1_수량(성북천2)_경림가오지구_경림가오지구_금광신갈(9.29)_98호선_23호선" xfId="2366" xr:uid="{00000000-0005-0000-0000-00003D090000}"/>
    <cellStyle name="_3.육교구조계산서_인화-논현A수량수정_성북구보도교1_수량(성북천2)_경림가오지구_경림가오지구_금광신갈(9.29)_영사교외5개교" xfId="2367" xr:uid="{00000000-0005-0000-0000-00003E090000}"/>
    <cellStyle name="_3.육교구조계산서_인화-논현A수량수정_성북구보도교1_수량(성북천2)_경림가오지구_경림가오지구_금광신갈(9.29)_영사교외5개교_23호선" xfId="2368" xr:uid="{00000000-0005-0000-0000-00003F090000}"/>
    <cellStyle name="_3.육교구조계산서_인화-논현A수량수정_성북구보도교1_수량(성북천2)_경림가오지구_경림가오지구_영사교외5개교" xfId="2369" xr:uid="{00000000-0005-0000-0000-000040090000}"/>
    <cellStyle name="_3.육교구조계산서_인화-논현A수량수정_성북구보도교1_수량(성북천2)_경림가오지구_경림가오지구_영사교외5개교_23호선" xfId="2370" xr:uid="{00000000-0005-0000-0000-000041090000}"/>
    <cellStyle name="_3.육교구조계산서_인화-논현A수량수정_성북구보도교1_수량(성북천2)_경림가오지구_금광신갈(9.29)" xfId="2371" xr:uid="{00000000-0005-0000-0000-000042090000}"/>
    <cellStyle name="_3.육교구조계산서_인화-논현A수량수정_성북구보도교1_수량(성북천2)_경림가오지구_금광신갈(9.29)_82호선" xfId="2372" xr:uid="{00000000-0005-0000-0000-000043090000}"/>
    <cellStyle name="_3.육교구조계산서_인화-논현A수량수정_성북구보도교1_수량(성북천2)_경림가오지구_금광신갈(9.29)_82호선(최종)" xfId="2373" xr:uid="{00000000-0005-0000-0000-000044090000}"/>
    <cellStyle name="_3.육교구조계산서_인화-논현A수량수정_성북구보도교1_수량(성북천2)_경림가오지구_금광신갈(9.29)_82호선(최종)_23호선" xfId="2374" xr:uid="{00000000-0005-0000-0000-000045090000}"/>
    <cellStyle name="_3.육교구조계산서_인화-논현A수량수정_성북구보도교1_수량(성북천2)_경림가오지구_금광신갈(9.29)_82호선_23호선" xfId="2375" xr:uid="{00000000-0005-0000-0000-000046090000}"/>
    <cellStyle name="_3.육교구조계산서_인화-논현A수량수정_성북구보도교1_수량(성북천2)_경림가오지구_금광신갈(9.29)_98호선" xfId="2376" xr:uid="{00000000-0005-0000-0000-000047090000}"/>
    <cellStyle name="_3.육교구조계산서_인화-논현A수량수정_성북구보도교1_수량(성북천2)_경림가오지구_금광신갈(9.29)_98호선_23호선" xfId="2377" xr:uid="{00000000-0005-0000-0000-000048090000}"/>
    <cellStyle name="_3.육교구조계산서_인화-논현A수량수정_성북구보도교1_수량(성북천2)_경림가오지구_금광신갈(9.29)_영사교외5개교" xfId="2378" xr:uid="{00000000-0005-0000-0000-000049090000}"/>
    <cellStyle name="_3.육교구조계산서_인화-논현A수량수정_성북구보도교1_수량(성북천2)_경림가오지구_금광신갈(9.29)_영사교외5개교_23호선" xfId="2379" xr:uid="{00000000-0005-0000-0000-00004A090000}"/>
    <cellStyle name="_3.육교구조계산서_인화-논현A수량수정_성북구보도교1_수량(성북천2)_경림가오지구_영사교외5개교" xfId="2380" xr:uid="{00000000-0005-0000-0000-00004B090000}"/>
    <cellStyle name="_3.육교구조계산서_인화-논현A수량수정_성북구보도교1_수량(성북천2)_경림가오지구_영사교외5개교_23호선" xfId="2381" xr:uid="{00000000-0005-0000-0000-00004C090000}"/>
    <cellStyle name="_3.육교구조계산서_인화-논현A수량수정_성북구보도교1_수량(성북천2)_금광신갈(9.29)" xfId="2382" xr:uid="{00000000-0005-0000-0000-00004D090000}"/>
    <cellStyle name="_3.육교구조계산서_인화-논현A수량수정_성북구보도교1_수량(성북천2)_금광신갈(9.29)_82호선" xfId="2383" xr:uid="{00000000-0005-0000-0000-00004E090000}"/>
    <cellStyle name="_3.육교구조계산서_인화-논현A수량수정_성북구보도교1_수량(성북천2)_금광신갈(9.29)_82호선(최종)" xfId="2384" xr:uid="{00000000-0005-0000-0000-00004F090000}"/>
    <cellStyle name="_3.육교구조계산서_인화-논현A수량수정_성북구보도교1_수량(성북천2)_금광신갈(9.29)_82호선(최종)_23호선" xfId="2385" xr:uid="{00000000-0005-0000-0000-000050090000}"/>
    <cellStyle name="_3.육교구조계산서_인화-논현A수량수정_성북구보도교1_수량(성북천2)_금광신갈(9.29)_82호선_23호선" xfId="2386" xr:uid="{00000000-0005-0000-0000-000051090000}"/>
    <cellStyle name="_3.육교구조계산서_인화-논현A수량수정_성북구보도교1_수량(성북천2)_금광신갈(9.29)_98호선" xfId="2387" xr:uid="{00000000-0005-0000-0000-000052090000}"/>
    <cellStyle name="_3.육교구조계산서_인화-논현A수량수정_성북구보도교1_수량(성북천2)_금광신갈(9.29)_98호선_23호선" xfId="2388" xr:uid="{00000000-0005-0000-0000-000053090000}"/>
    <cellStyle name="_3.육교구조계산서_인화-논현A수량수정_성북구보도교1_수량(성북천2)_금광신갈(9.29)_영사교외5개교" xfId="2389" xr:uid="{00000000-0005-0000-0000-000054090000}"/>
    <cellStyle name="_3.육교구조계산서_인화-논현A수량수정_성북구보도교1_수량(성북천2)_금광신갈(9.29)_영사교외5개교_23호선" xfId="2390" xr:uid="{00000000-0005-0000-0000-000055090000}"/>
    <cellStyle name="_3.육교구조계산서_인화-논현A수량수정_성북구보도교1_수량(성북천2)_영사교외5개교" xfId="2391" xr:uid="{00000000-0005-0000-0000-000056090000}"/>
    <cellStyle name="_3.육교구조계산서_인화-논현A수량수정_성북구보도교1_수량(성북천2)_영사교외5개교_23호선" xfId="2392" xr:uid="{00000000-0005-0000-0000-000057090000}"/>
    <cellStyle name="_3.육교구조계산서_인화-논현A수량수정_성북구보도교1_안성기초수량(0214완료)" xfId="2393" xr:uid="{00000000-0005-0000-0000-000058090000}"/>
    <cellStyle name="_3.육교구조계산서_인화-논현A수량수정_성북구보도교1_안성기초수량(0214완료)_82호선" xfId="2394" xr:uid="{00000000-0005-0000-0000-000059090000}"/>
    <cellStyle name="_3.육교구조계산서_인화-논현A수량수정_성북구보도교1_안성기초수량(0214완료)_82호선(최종)" xfId="2395" xr:uid="{00000000-0005-0000-0000-00005A090000}"/>
    <cellStyle name="_3.육교구조계산서_인화-논현A수량수정_성북구보도교1_안성기초수량(0214완료)_82호선(최종)_23호선" xfId="2396" xr:uid="{00000000-0005-0000-0000-00005B090000}"/>
    <cellStyle name="_3.육교구조계산서_인화-논현A수량수정_성북구보도교1_안성기초수량(0214완료)_82호선_23호선" xfId="2397" xr:uid="{00000000-0005-0000-0000-00005C090000}"/>
    <cellStyle name="_3.육교구조계산서_인화-논현A수량수정_성북구보도교1_안성기초수량(0214완료)_98호선" xfId="2398" xr:uid="{00000000-0005-0000-0000-00005D090000}"/>
    <cellStyle name="_3.육교구조계산서_인화-논현A수량수정_성북구보도교1_안성기초수량(0214완료)_98호선_23호선" xfId="2399" xr:uid="{00000000-0005-0000-0000-00005E090000}"/>
    <cellStyle name="_3.육교구조계산서_인화-논현A수량수정_성북구보도교1_안성기초수량(0214완료)_경림가오지구" xfId="2400" xr:uid="{00000000-0005-0000-0000-00005F090000}"/>
    <cellStyle name="_3.육교구조계산서_인화-논현A수량수정_성북구보도교1_안성기초수량(0214완료)_경림가오지구_82호선" xfId="2401" xr:uid="{00000000-0005-0000-0000-000060090000}"/>
    <cellStyle name="_3.육교구조계산서_인화-논현A수량수정_성북구보도교1_안성기초수량(0214완료)_경림가오지구_82호선(최종)" xfId="2402" xr:uid="{00000000-0005-0000-0000-000061090000}"/>
    <cellStyle name="_3.육교구조계산서_인화-논현A수량수정_성북구보도교1_안성기초수량(0214완료)_경림가오지구_82호선(최종)_23호선" xfId="2403" xr:uid="{00000000-0005-0000-0000-000062090000}"/>
    <cellStyle name="_3.육교구조계산서_인화-논현A수량수정_성북구보도교1_안성기초수량(0214완료)_경림가오지구_82호선_23호선" xfId="2404" xr:uid="{00000000-0005-0000-0000-000063090000}"/>
    <cellStyle name="_3.육교구조계산서_인화-논현A수량수정_성북구보도교1_안성기초수량(0214완료)_경림가오지구_98호선" xfId="2405" xr:uid="{00000000-0005-0000-0000-000064090000}"/>
    <cellStyle name="_3.육교구조계산서_인화-논현A수량수정_성북구보도교1_안성기초수량(0214완료)_경림가오지구_98호선_23호선" xfId="2406" xr:uid="{00000000-0005-0000-0000-000065090000}"/>
    <cellStyle name="_3.육교구조계산서_인화-논현A수량수정_성북구보도교1_안성기초수량(0214완료)_경림가오지구_경림가오지구" xfId="2407" xr:uid="{00000000-0005-0000-0000-000066090000}"/>
    <cellStyle name="_3.육교구조계산서_인화-논현A수량수정_성북구보도교1_안성기초수량(0214완료)_경림가오지구_경림가오지구_82호선" xfId="2408" xr:uid="{00000000-0005-0000-0000-000067090000}"/>
    <cellStyle name="_3.육교구조계산서_인화-논현A수량수정_성북구보도교1_안성기초수량(0214완료)_경림가오지구_경림가오지구_82호선(최종)" xfId="2409" xr:uid="{00000000-0005-0000-0000-000068090000}"/>
    <cellStyle name="_3.육교구조계산서_인화-논현A수량수정_성북구보도교1_안성기초수량(0214완료)_경림가오지구_경림가오지구_82호선(최종)_23호선" xfId="2410" xr:uid="{00000000-0005-0000-0000-000069090000}"/>
    <cellStyle name="_3.육교구조계산서_인화-논현A수량수정_성북구보도교1_안성기초수량(0214완료)_경림가오지구_경림가오지구_82호선_23호선" xfId="2411" xr:uid="{00000000-0005-0000-0000-00006A090000}"/>
    <cellStyle name="_3.육교구조계산서_인화-논현A수량수정_성북구보도교1_안성기초수량(0214완료)_경림가오지구_경림가오지구_98호선" xfId="2412" xr:uid="{00000000-0005-0000-0000-00006B090000}"/>
    <cellStyle name="_3.육교구조계산서_인화-논현A수량수정_성북구보도교1_안성기초수량(0214완료)_경림가오지구_경림가오지구_98호선_23호선" xfId="2413" xr:uid="{00000000-0005-0000-0000-00006C090000}"/>
    <cellStyle name="_3.육교구조계산서_인화-논현A수량수정_성북구보도교1_안성기초수량(0214완료)_경림가오지구_경림가오지구_금광신갈(9.29)" xfId="2414" xr:uid="{00000000-0005-0000-0000-00006D090000}"/>
    <cellStyle name="_3.육교구조계산서_인화-논현A수량수정_성북구보도교1_안성기초수량(0214완료)_경림가오지구_경림가오지구_금광신갈(9.29)_82호선" xfId="2415" xr:uid="{00000000-0005-0000-0000-00006E090000}"/>
    <cellStyle name="_3.육교구조계산서_인화-논현A수량수정_성북구보도교1_안성기초수량(0214완료)_경림가오지구_경림가오지구_금광신갈(9.29)_82호선(최종)" xfId="2416" xr:uid="{00000000-0005-0000-0000-00006F090000}"/>
    <cellStyle name="_3.육교구조계산서_인화-논현A수량수정_성북구보도교1_안성기초수량(0214완료)_경림가오지구_경림가오지구_금광신갈(9.29)_82호선(최종)_23호선" xfId="2417" xr:uid="{00000000-0005-0000-0000-000070090000}"/>
    <cellStyle name="_3.육교구조계산서_인화-논현A수량수정_성북구보도교1_안성기초수량(0214완료)_경림가오지구_경림가오지구_금광신갈(9.29)_82호선_23호선" xfId="2418" xr:uid="{00000000-0005-0000-0000-000071090000}"/>
    <cellStyle name="_3.육교구조계산서_인화-논현A수량수정_성북구보도교1_안성기초수량(0214완료)_경림가오지구_경림가오지구_금광신갈(9.29)_98호선" xfId="2419" xr:uid="{00000000-0005-0000-0000-000072090000}"/>
    <cellStyle name="_3.육교구조계산서_인화-논현A수량수정_성북구보도교1_안성기초수량(0214완료)_경림가오지구_경림가오지구_금광신갈(9.29)_98호선_23호선" xfId="2420" xr:uid="{00000000-0005-0000-0000-000073090000}"/>
    <cellStyle name="_3.육교구조계산서_인화-논현A수량수정_성북구보도교1_안성기초수량(0214완료)_경림가오지구_경림가오지구_금광신갈(9.29)_영사교외5개교" xfId="2421" xr:uid="{00000000-0005-0000-0000-000074090000}"/>
    <cellStyle name="_3.육교구조계산서_인화-논현A수량수정_성북구보도교1_안성기초수량(0214완료)_경림가오지구_경림가오지구_금광신갈(9.29)_영사교외5개교_23호선" xfId="2422" xr:uid="{00000000-0005-0000-0000-000075090000}"/>
    <cellStyle name="_3.육교구조계산서_인화-논현A수량수정_성북구보도교1_안성기초수량(0214완료)_경림가오지구_경림가오지구_영사교외5개교" xfId="2423" xr:uid="{00000000-0005-0000-0000-000076090000}"/>
    <cellStyle name="_3.육교구조계산서_인화-논현A수량수정_성북구보도교1_안성기초수량(0214완료)_경림가오지구_경림가오지구_영사교외5개교_23호선" xfId="2424" xr:uid="{00000000-0005-0000-0000-000077090000}"/>
    <cellStyle name="_3.육교구조계산서_인화-논현A수량수정_성북구보도교1_안성기초수량(0214완료)_경림가오지구_금광신갈(9.29)" xfId="2425" xr:uid="{00000000-0005-0000-0000-000078090000}"/>
    <cellStyle name="_3.육교구조계산서_인화-논현A수량수정_성북구보도교1_안성기초수량(0214완료)_경림가오지구_금광신갈(9.29)_82호선" xfId="2426" xr:uid="{00000000-0005-0000-0000-000079090000}"/>
    <cellStyle name="_3.육교구조계산서_인화-논현A수량수정_성북구보도교1_안성기초수량(0214완료)_경림가오지구_금광신갈(9.29)_82호선(최종)" xfId="2427" xr:uid="{00000000-0005-0000-0000-00007A090000}"/>
    <cellStyle name="_3.육교구조계산서_인화-논현A수량수정_성북구보도교1_안성기초수량(0214완료)_경림가오지구_금광신갈(9.29)_82호선(최종)_23호선" xfId="2428" xr:uid="{00000000-0005-0000-0000-00007B090000}"/>
    <cellStyle name="_3.육교구조계산서_인화-논현A수량수정_성북구보도교1_안성기초수량(0214완료)_경림가오지구_금광신갈(9.29)_82호선_23호선" xfId="2429" xr:uid="{00000000-0005-0000-0000-00007C090000}"/>
    <cellStyle name="_3.육교구조계산서_인화-논현A수량수정_성북구보도교1_안성기초수량(0214완료)_경림가오지구_금광신갈(9.29)_98호선" xfId="2430" xr:uid="{00000000-0005-0000-0000-00007D090000}"/>
    <cellStyle name="_3.육교구조계산서_인화-논현A수량수정_성북구보도교1_안성기초수량(0214완료)_경림가오지구_금광신갈(9.29)_98호선_23호선" xfId="2431" xr:uid="{00000000-0005-0000-0000-00007E090000}"/>
    <cellStyle name="_3.육교구조계산서_인화-논현A수량수정_성북구보도교1_안성기초수량(0214완료)_경림가오지구_금광신갈(9.29)_영사교외5개교" xfId="2432" xr:uid="{00000000-0005-0000-0000-00007F090000}"/>
    <cellStyle name="_3.육교구조계산서_인화-논현A수량수정_성북구보도교1_안성기초수량(0214완료)_경림가오지구_금광신갈(9.29)_영사교외5개교_23호선" xfId="2433" xr:uid="{00000000-0005-0000-0000-000080090000}"/>
    <cellStyle name="_3.육교구조계산서_인화-논현A수량수정_성북구보도교1_안성기초수량(0214완료)_경림가오지구_영사교외5개교" xfId="2434" xr:uid="{00000000-0005-0000-0000-000081090000}"/>
    <cellStyle name="_3.육교구조계산서_인화-논현A수량수정_성북구보도교1_안성기초수량(0214완료)_경림가오지구_영사교외5개교_23호선" xfId="2435" xr:uid="{00000000-0005-0000-0000-000082090000}"/>
    <cellStyle name="_3.육교구조계산서_인화-논현A수량수정_성북구보도교1_안성기초수량(0214완료)_금광신갈(9.29)" xfId="2436" xr:uid="{00000000-0005-0000-0000-000083090000}"/>
    <cellStyle name="_3.육교구조계산서_인화-논현A수량수정_성북구보도교1_안성기초수량(0214완료)_금광신갈(9.29)_82호선" xfId="2437" xr:uid="{00000000-0005-0000-0000-000084090000}"/>
    <cellStyle name="_3.육교구조계산서_인화-논현A수량수정_성북구보도교1_안성기초수량(0214완료)_금광신갈(9.29)_82호선(최종)" xfId="2438" xr:uid="{00000000-0005-0000-0000-000085090000}"/>
    <cellStyle name="_3.육교구조계산서_인화-논현A수량수정_성북구보도교1_안성기초수량(0214완료)_금광신갈(9.29)_82호선(최종)_23호선" xfId="2439" xr:uid="{00000000-0005-0000-0000-000086090000}"/>
    <cellStyle name="_3.육교구조계산서_인화-논현A수량수정_성북구보도교1_안성기초수량(0214완료)_금광신갈(9.29)_82호선_23호선" xfId="2440" xr:uid="{00000000-0005-0000-0000-000087090000}"/>
    <cellStyle name="_3.육교구조계산서_인화-논현A수량수정_성북구보도교1_안성기초수량(0214완료)_금광신갈(9.29)_98호선" xfId="2441" xr:uid="{00000000-0005-0000-0000-000088090000}"/>
    <cellStyle name="_3.육교구조계산서_인화-논현A수량수정_성북구보도교1_안성기초수량(0214완료)_금광신갈(9.29)_98호선_23호선" xfId="2442" xr:uid="{00000000-0005-0000-0000-000089090000}"/>
    <cellStyle name="_3.육교구조계산서_인화-논현A수량수정_성북구보도교1_안성기초수량(0214완료)_금광신갈(9.29)_영사교외5개교" xfId="2443" xr:uid="{00000000-0005-0000-0000-00008A090000}"/>
    <cellStyle name="_3.육교구조계산서_인화-논현A수량수정_성북구보도교1_안성기초수량(0214완료)_금광신갈(9.29)_영사교외5개교_23호선" xfId="2444" xr:uid="{00000000-0005-0000-0000-00008B090000}"/>
    <cellStyle name="_3.육교구조계산서_인화-논현A수량수정_성북구보도교1_안성기초수량(0214완료)_영사교외5개교" xfId="2445" xr:uid="{00000000-0005-0000-0000-00008C090000}"/>
    <cellStyle name="_3.육교구조계산서_인화-논현A수량수정_성북구보도교1_안성기초수량(0214완료)_영사교외5개교_23호선" xfId="2446" xr:uid="{00000000-0005-0000-0000-00008D090000}"/>
    <cellStyle name="_3.육교구조계산서_인화-논현A수량수정_성북구보도교1_영사교외5개교" xfId="2447" xr:uid="{00000000-0005-0000-0000-00008E090000}"/>
    <cellStyle name="_3.육교구조계산서_인화-논현A수량수정_성북구보도교1_영사교외5개교_23호선" xfId="2448" xr:uid="{00000000-0005-0000-0000-00008F090000}"/>
    <cellStyle name="_3.육교구조계산서_인화-논현A수량수정_안성공도(하부공)수량" xfId="2449" xr:uid="{00000000-0005-0000-0000-000090090000}"/>
    <cellStyle name="_3.육교구조계산서_인화-논현A수량수정_안성공도(하부공)수량_82호선" xfId="2450" xr:uid="{00000000-0005-0000-0000-000091090000}"/>
    <cellStyle name="_3.육교구조계산서_인화-논현A수량수정_안성공도(하부공)수량_82호선(최종)" xfId="2451" xr:uid="{00000000-0005-0000-0000-000092090000}"/>
    <cellStyle name="_3.육교구조계산서_인화-논현A수량수정_안성공도(하부공)수량_82호선(최종)_23호선" xfId="2452" xr:uid="{00000000-0005-0000-0000-000093090000}"/>
    <cellStyle name="_3.육교구조계산서_인화-논현A수량수정_안성공도(하부공)수량_82호선_23호선" xfId="2453" xr:uid="{00000000-0005-0000-0000-000094090000}"/>
    <cellStyle name="_3.육교구조계산서_인화-논현A수량수정_안성공도(하부공)수량_98호선" xfId="2454" xr:uid="{00000000-0005-0000-0000-000095090000}"/>
    <cellStyle name="_3.육교구조계산서_인화-논현A수량수정_안성공도(하부공)수량_98호선_23호선" xfId="2455" xr:uid="{00000000-0005-0000-0000-000096090000}"/>
    <cellStyle name="_3.육교구조계산서_인화-논현A수량수정_안성공도(하부공)수량_경림가오지구" xfId="2456" xr:uid="{00000000-0005-0000-0000-000097090000}"/>
    <cellStyle name="_3.육교구조계산서_인화-논현A수량수정_안성공도(하부공)수량_경림가오지구_82호선" xfId="2457" xr:uid="{00000000-0005-0000-0000-000098090000}"/>
    <cellStyle name="_3.육교구조계산서_인화-논현A수량수정_안성공도(하부공)수량_경림가오지구_82호선(최종)" xfId="2458" xr:uid="{00000000-0005-0000-0000-000099090000}"/>
    <cellStyle name="_3.육교구조계산서_인화-논현A수량수정_안성공도(하부공)수량_경림가오지구_82호선(최종)_23호선" xfId="2459" xr:uid="{00000000-0005-0000-0000-00009A090000}"/>
    <cellStyle name="_3.육교구조계산서_인화-논현A수량수정_안성공도(하부공)수량_경림가오지구_82호선_23호선" xfId="2460" xr:uid="{00000000-0005-0000-0000-00009B090000}"/>
    <cellStyle name="_3.육교구조계산서_인화-논현A수량수정_안성공도(하부공)수량_경림가오지구_98호선" xfId="2461" xr:uid="{00000000-0005-0000-0000-00009C090000}"/>
    <cellStyle name="_3.육교구조계산서_인화-논현A수량수정_안성공도(하부공)수량_경림가오지구_98호선_23호선" xfId="2462" xr:uid="{00000000-0005-0000-0000-00009D090000}"/>
    <cellStyle name="_3.육교구조계산서_인화-논현A수량수정_안성공도(하부공)수량_경림가오지구_금광신갈(9.29)" xfId="2463" xr:uid="{00000000-0005-0000-0000-00009E090000}"/>
    <cellStyle name="_3.육교구조계산서_인화-논현A수량수정_안성공도(하부공)수량_경림가오지구_금광신갈(9.29)_82호선" xfId="2464" xr:uid="{00000000-0005-0000-0000-00009F090000}"/>
    <cellStyle name="_3.육교구조계산서_인화-논현A수량수정_안성공도(하부공)수량_경림가오지구_금광신갈(9.29)_82호선(최종)" xfId="2465" xr:uid="{00000000-0005-0000-0000-0000A0090000}"/>
    <cellStyle name="_3.육교구조계산서_인화-논현A수량수정_안성공도(하부공)수량_경림가오지구_금광신갈(9.29)_82호선(최종)_23호선" xfId="2466" xr:uid="{00000000-0005-0000-0000-0000A1090000}"/>
    <cellStyle name="_3.육교구조계산서_인화-논현A수량수정_안성공도(하부공)수량_경림가오지구_금광신갈(9.29)_82호선_23호선" xfId="2467" xr:uid="{00000000-0005-0000-0000-0000A2090000}"/>
    <cellStyle name="_3.육교구조계산서_인화-논현A수량수정_안성공도(하부공)수량_경림가오지구_금광신갈(9.29)_98호선" xfId="2468" xr:uid="{00000000-0005-0000-0000-0000A3090000}"/>
    <cellStyle name="_3.육교구조계산서_인화-논현A수량수정_안성공도(하부공)수량_경림가오지구_금광신갈(9.29)_98호선_23호선" xfId="2469" xr:uid="{00000000-0005-0000-0000-0000A4090000}"/>
    <cellStyle name="_3.육교구조계산서_인화-논현A수량수정_안성공도(하부공)수량_경림가오지구_금광신갈(9.29)_영사교외5개교" xfId="2470" xr:uid="{00000000-0005-0000-0000-0000A5090000}"/>
    <cellStyle name="_3.육교구조계산서_인화-논현A수량수정_안성공도(하부공)수량_경림가오지구_금광신갈(9.29)_영사교외5개교_23호선" xfId="2471" xr:uid="{00000000-0005-0000-0000-0000A6090000}"/>
    <cellStyle name="_3.육교구조계산서_인화-논현A수량수정_안성공도(하부공)수량_경림가오지구_영사교외5개교" xfId="2472" xr:uid="{00000000-0005-0000-0000-0000A7090000}"/>
    <cellStyle name="_3.육교구조계산서_인화-논현A수량수정_안성공도(하부공)수량_경림가오지구_영사교외5개교_23호선" xfId="2473" xr:uid="{00000000-0005-0000-0000-0000A8090000}"/>
    <cellStyle name="_3.육교구조계산서_인화-논현A수량수정_안성공도(하부공)수량_금광신갈(9.29)" xfId="2474" xr:uid="{00000000-0005-0000-0000-0000A9090000}"/>
    <cellStyle name="_3.육교구조계산서_인화-논현A수량수정_안성공도(하부공)수량_금광신갈(9.29)_82호선" xfId="2475" xr:uid="{00000000-0005-0000-0000-0000AA090000}"/>
    <cellStyle name="_3.육교구조계산서_인화-논현A수량수정_안성공도(하부공)수량_금광신갈(9.29)_82호선(최종)" xfId="2476" xr:uid="{00000000-0005-0000-0000-0000AB090000}"/>
    <cellStyle name="_3.육교구조계산서_인화-논현A수량수정_안성공도(하부공)수량_금광신갈(9.29)_82호선(최종)_23호선" xfId="2477" xr:uid="{00000000-0005-0000-0000-0000AC090000}"/>
    <cellStyle name="_3.육교구조계산서_인화-논현A수량수정_안성공도(하부공)수량_금광신갈(9.29)_82호선_23호선" xfId="2478" xr:uid="{00000000-0005-0000-0000-0000AD090000}"/>
    <cellStyle name="_3.육교구조계산서_인화-논현A수량수정_안성공도(하부공)수량_금광신갈(9.29)_98호선" xfId="2479" xr:uid="{00000000-0005-0000-0000-0000AE090000}"/>
    <cellStyle name="_3.육교구조계산서_인화-논현A수량수정_안성공도(하부공)수량_금광신갈(9.29)_98호선_23호선" xfId="2480" xr:uid="{00000000-0005-0000-0000-0000AF090000}"/>
    <cellStyle name="_3.육교구조계산서_인화-논현A수량수정_안성공도(하부공)수량_금광신갈(9.29)_영사교외5개교" xfId="2481" xr:uid="{00000000-0005-0000-0000-0000B0090000}"/>
    <cellStyle name="_3.육교구조계산서_인화-논현A수량수정_안성공도(하부공)수량_금광신갈(9.29)_영사교외5개교_23호선" xfId="2482" xr:uid="{00000000-0005-0000-0000-0000B1090000}"/>
    <cellStyle name="_3.육교구조계산서_인화-논현A수량수정_안성공도(하부공)수량_안성기초수량(0214완료)" xfId="2483" xr:uid="{00000000-0005-0000-0000-0000B2090000}"/>
    <cellStyle name="_3.육교구조계산서_인화-논현A수량수정_안성공도(하부공)수량_안성기초수량(0214완료)_82호선" xfId="2484" xr:uid="{00000000-0005-0000-0000-0000B3090000}"/>
    <cellStyle name="_3.육교구조계산서_인화-논현A수량수정_안성공도(하부공)수량_안성기초수량(0214완료)_82호선(최종)" xfId="2485" xr:uid="{00000000-0005-0000-0000-0000B4090000}"/>
    <cellStyle name="_3.육교구조계산서_인화-논현A수량수정_안성공도(하부공)수량_안성기초수량(0214완료)_82호선(최종)_23호선" xfId="2486" xr:uid="{00000000-0005-0000-0000-0000B5090000}"/>
    <cellStyle name="_3.육교구조계산서_인화-논현A수량수정_안성공도(하부공)수량_안성기초수량(0214완료)_82호선_23호선" xfId="2487" xr:uid="{00000000-0005-0000-0000-0000B6090000}"/>
    <cellStyle name="_3.육교구조계산서_인화-논현A수량수정_안성공도(하부공)수량_안성기초수량(0214완료)_98호선" xfId="2488" xr:uid="{00000000-0005-0000-0000-0000B7090000}"/>
    <cellStyle name="_3.육교구조계산서_인화-논현A수량수정_안성공도(하부공)수량_안성기초수량(0214완료)_98호선_23호선" xfId="2489" xr:uid="{00000000-0005-0000-0000-0000B8090000}"/>
    <cellStyle name="_3.육교구조계산서_인화-논현A수량수정_안성공도(하부공)수량_안성기초수량(0214완료)_경림가오지구" xfId="2490" xr:uid="{00000000-0005-0000-0000-0000B9090000}"/>
    <cellStyle name="_3.육교구조계산서_인화-논현A수량수정_안성공도(하부공)수량_안성기초수량(0214완료)_경림가오지구_82호선" xfId="2491" xr:uid="{00000000-0005-0000-0000-0000BA090000}"/>
    <cellStyle name="_3.육교구조계산서_인화-논현A수량수정_안성공도(하부공)수량_안성기초수량(0214완료)_경림가오지구_82호선(최종)" xfId="2492" xr:uid="{00000000-0005-0000-0000-0000BB090000}"/>
    <cellStyle name="_3.육교구조계산서_인화-논현A수량수정_안성공도(하부공)수량_안성기초수량(0214완료)_경림가오지구_82호선(최종)_23호선" xfId="2493" xr:uid="{00000000-0005-0000-0000-0000BC090000}"/>
    <cellStyle name="_3.육교구조계산서_인화-논현A수량수정_안성공도(하부공)수량_안성기초수량(0214완료)_경림가오지구_82호선_23호선" xfId="2494" xr:uid="{00000000-0005-0000-0000-0000BD090000}"/>
    <cellStyle name="_3.육교구조계산서_인화-논현A수량수정_안성공도(하부공)수량_안성기초수량(0214완료)_경림가오지구_98호선" xfId="2495" xr:uid="{00000000-0005-0000-0000-0000BE090000}"/>
    <cellStyle name="_3.육교구조계산서_인화-논현A수량수정_안성공도(하부공)수량_안성기초수량(0214완료)_경림가오지구_98호선_23호선" xfId="2496" xr:uid="{00000000-0005-0000-0000-0000BF090000}"/>
    <cellStyle name="_3.육교구조계산서_인화-논현A수량수정_안성공도(하부공)수량_안성기초수량(0214완료)_경림가오지구_경림가오지구" xfId="2497" xr:uid="{00000000-0005-0000-0000-0000C0090000}"/>
    <cellStyle name="_3.육교구조계산서_인화-논현A수량수정_안성공도(하부공)수량_안성기초수량(0214완료)_경림가오지구_경림가오지구_82호선" xfId="2498" xr:uid="{00000000-0005-0000-0000-0000C1090000}"/>
    <cellStyle name="_3.육교구조계산서_인화-논현A수량수정_안성공도(하부공)수량_안성기초수량(0214완료)_경림가오지구_경림가오지구_82호선(최종)" xfId="2499" xr:uid="{00000000-0005-0000-0000-0000C2090000}"/>
    <cellStyle name="_3.육교구조계산서_인화-논현A수량수정_안성공도(하부공)수량_안성기초수량(0214완료)_경림가오지구_경림가오지구_82호선(최종)_23호선" xfId="2500" xr:uid="{00000000-0005-0000-0000-0000C3090000}"/>
    <cellStyle name="_3.육교구조계산서_인화-논현A수량수정_안성공도(하부공)수량_안성기초수량(0214완료)_경림가오지구_경림가오지구_82호선_23호선" xfId="2501" xr:uid="{00000000-0005-0000-0000-0000C4090000}"/>
    <cellStyle name="_3.육교구조계산서_인화-논현A수량수정_안성공도(하부공)수량_안성기초수량(0214완료)_경림가오지구_경림가오지구_98호선" xfId="2502" xr:uid="{00000000-0005-0000-0000-0000C5090000}"/>
    <cellStyle name="_3.육교구조계산서_인화-논현A수량수정_안성공도(하부공)수량_안성기초수량(0214완료)_경림가오지구_경림가오지구_98호선_23호선" xfId="2503" xr:uid="{00000000-0005-0000-0000-0000C6090000}"/>
    <cellStyle name="_3.육교구조계산서_인화-논현A수량수정_안성공도(하부공)수량_안성기초수량(0214완료)_경림가오지구_경림가오지구_금광신갈(9.29)" xfId="2504" xr:uid="{00000000-0005-0000-0000-0000C7090000}"/>
    <cellStyle name="_3.육교구조계산서_인화-논현A수량수정_안성공도(하부공)수량_안성기초수량(0214완료)_경림가오지구_경림가오지구_금광신갈(9.29)_82호선" xfId="2505" xr:uid="{00000000-0005-0000-0000-0000C8090000}"/>
    <cellStyle name="_3.육교구조계산서_인화-논현A수량수정_안성공도(하부공)수량_안성기초수량(0214완료)_경림가오지구_경림가오지구_금광신갈(9.29)_82호선(최종)" xfId="2506" xr:uid="{00000000-0005-0000-0000-0000C9090000}"/>
    <cellStyle name="_3.육교구조계산서_인화-논현A수량수정_안성공도(하부공)수량_안성기초수량(0214완료)_경림가오지구_경림가오지구_금광신갈(9.29)_82호선(최종)_23호선" xfId="2507" xr:uid="{00000000-0005-0000-0000-0000CA090000}"/>
    <cellStyle name="_3.육교구조계산서_인화-논현A수량수정_안성공도(하부공)수량_안성기초수량(0214완료)_경림가오지구_경림가오지구_금광신갈(9.29)_82호선_23호선" xfId="2508" xr:uid="{00000000-0005-0000-0000-0000CB090000}"/>
    <cellStyle name="_3.육교구조계산서_인화-논현A수량수정_안성공도(하부공)수량_안성기초수량(0214완료)_경림가오지구_경림가오지구_금광신갈(9.29)_98호선" xfId="2509" xr:uid="{00000000-0005-0000-0000-0000CC090000}"/>
    <cellStyle name="_3.육교구조계산서_인화-논현A수량수정_안성공도(하부공)수량_안성기초수량(0214완료)_경림가오지구_경림가오지구_금광신갈(9.29)_98호선_23호선" xfId="2510" xr:uid="{00000000-0005-0000-0000-0000CD090000}"/>
    <cellStyle name="_3.육교구조계산서_인화-논현A수량수정_안성공도(하부공)수량_안성기초수량(0214완료)_경림가오지구_경림가오지구_금광신갈(9.29)_영사교외5개교" xfId="2511" xr:uid="{00000000-0005-0000-0000-0000CE090000}"/>
    <cellStyle name="_3.육교구조계산서_인화-논현A수량수정_안성공도(하부공)수량_안성기초수량(0214완료)_경림가오지구_경림가오지구_금광신갈(9.29)_영사교외5개교_23호선" xfId="2512" xr:uid="{00000000-0005-0000-0000-0000CF090000}"/>
    <cellStyle name="_3.육교구조계산서_인화-논현A수량수정_안성공도(하부공)수량_안성기초수량(0214완료)_경림가오지구_경림가오지구_영사교외5개교" xfId="2513" xr:uid="{00000000-0005-0000-0000-0000D0090000}"/>
    <cellStyle name="_3.육교구조계산서_인화-논현A수량수정_안성공도(하부공)수량_안성기초수량(0214완료)_경림가오지구_경림가오지구_영사교외5개교_23호선" xfId="2514" xr:uid="{00000000-0005-0000-0000-0000D1090000}"/>
    <cellStyle name="_3.육교구조계산서_인화-논현A수량수정_안성공도(하부공)수량_안성기초수량(0214완료)_경림가오지구_금광신갈(9.29)" xfId="2515" xr:uid="{00000000-0005-0000-0000-0000D2090000}"/>
    <cellStyle name="_3.육교구조계산서_인화-논현A수량수정_안성공도(하부공)수량_안성기초수량(0214완료)_경림가오지구_금광신갈(9.29)_82호선" xfId="2516" xr:uid="{00000000-0005-0000-0000-0000D3090000}"/>
    <cellStyle name="_3.육교구조계산서_인화-논현A수량수정_안성공도(하부공)수량_안성기초수량(0214완료)_경림가오지구_금광신갈(9.29)_82호선(최종)" xfId="2517" xr:uid="{00000000-0005-0000-0000-0000D4090000}"/>
    <cellStyle name="_3.육교구조계산서_인화-논현A수량수정_안성공도(하부공)수량_안성기초수량(0214완료)_경림가오지구_금광신갈(9.29)_82호선(최종)_23호선" xfId="2518" xr:uid="{00000000-0005-0000-0000-0000D5090000}"/>
    <cellStyle name="_3.육교구조계산서_인화-논현A수량수정_안성공도(하부공)수량_안성기초수량(0214완료)_경림가오지구_금광신갈(9.29)_82호선_23호선" xfId="2519" xr:uid="{00000000-0005-0000-0000-0000D6090000}"/>
    <cellStyle name="_3.육교구조계산서_인화-논현A수량수정_안성공도(하부공)수량_안성기초수량(0214완료)_경림가오지구_금광신갈(9.29)_98호선" xfId="2520" xr:uid="{00000000-0005-0000-0000-0000D7090000}"/>
    <cellStyle name="_3.육교구조계산서_인화-논현A수량수정_안성공도(하부공)수량_안성기초수량(0214완료)_경림가오지구_금광신갈(9.29)_98호선_23호선" xfId="2521" xr:uid="{00000000-0005-0000-0000-0000D8090000}"/>
    <cellStyle name="_3.육교구조계산서_인화-논현A수량수정_안성공도(하부공)수량_안성기초수량(0214완료)_경림가오지구_금광신갈(9.29)_영사교외5개교" xfId="2522" xr:uid="{00000000-0005-0000-0000-0000D9090000}"/>
    <cellStyle name="_3.육교구조계산서_인화-논현A수량수정_안성공도(하부공)수량_안성기초수량(0214완료)_경림가오지구_금광신갈(9.29)_영사교외5개교_23호선" xfId="2523" xr:uid="{00000000-0005-0000-0000-0000DA090000}"/>
    <cellStyle name="_3.육교구조계산서_인화-논현A수량수정_안성공도(하부공)수량_안성기초수량(0214완료)_경림가오지구_영사교외5개교" xfId="2524" xr:uid="{00000000-0005-0000-0000-0000DB090000}"/>
    <cellStyle name="_3.육교구조계산서_인화-논현A수량수정_안성공도(하부공)수량_안성기초수량(0214완료)_경림가오지구_영사교외5개교_23호선" xfId="2525" xr:uid="{00000000-0005-0000-0000-0000DC090000}"/>
    <cellStyle name="_3.육교구조계산서_인화-논현A수량수정_안성공도(하부공)수량_안성기초수량(0214완료)_금광신갈(9.29)" xfId="2526" xr:uid="{00000000-0005-0000-0000-0000DD090000}"/>
    <cellStyle name="_3.육교구조계산서_인화-논현A수량수정_안성공도(하부공)수량_안성기초수량(0214완료)_금광신갈(9.29)_82호선" xfId="2527" xr:uid="{00000000-0005-0000-0000-0000DE090000}"/>
    <cellStyle name="_3.육교구조계산서_인화-논현A수량수정_안성공도(하부공)수량_안성기초수량(0214완료)_금광신갈(9.29)_82호선(최종)" xfId="2528" xr:uid="{00000000-0005-0000-0000-0000DF090000}"/>
    <cellStyle name="_3.육교구조계산서_인화-논현A수량수정_안성공도(하부공)수량_안성기초수량(0214완료)_금광신갈(9.29)_82호선(최종)_23호선" xfId="2529" xr:uid="{00000000-0005-0000-0000-0000E0090000}"/>
    <cellStyle name="_3.육교구조계산서_인화-논현A수량수정_안성공도(하부공)수량_안성기초수량(0214완료)_금광신갈(9.29)_82호선_23호선" xfId="2530" xr:uid="{00000000-0005-0000-0000-0000E1090000}"/>
    <cellStyle name="_3.육교구조계산서_인화-논현A수량수정_안성공도(하부공)수량_안성기초수량(0214완료)_금광신갈(9.29)_98호선" xfId="2531" xr:uid="{00000000-0005-0000-0000-0000E2090000}"/>
    <cellStyle name="_3.육교구조계산서_인화-논현A수량수정_안성공도(하부공)수량_안성기초수량(0214완료)_금광신갈(9.29)_98호선_23호선" xfId="2532" xr:uid="{00000000-0005-0000-0000-0000E3090000}"/>
    <cellStyle name="_3.육교구조계산서_인화-논현A수량수정_안성공도(하부공)수량_안성기초수량(0214완료)_금광신갈(9.29)_영사교외5개교" xfId="2533" xr:uid="{00000000-0005-0000-0000-0000E4090000}"/>
    <cellStyle name="_3.육교구조계산서_인화-논현A수량수정_안성공도(하부공)수량_안성기초수량(0214완료)_금광신갈(9.29)_영사교외5개교_23호선" xfId="2534" xr:uid="{00000000-0005-0000-0000-0000E5090000}"/>
    <cellStyle name="_3.육교구조계산서_인화-논현A수량수정_안성공도(하부공)수량_안성기초수량(0214완료)_영사교외5개교" xfId="2535" xr:uid="{00000000-0005-0000-0000-0000E6090000}"/>
    <cellStyle name="_3.육교구조계산서_인화-논현A수량수정_안성공도(하부공)수량_안성기초수량(0214완료)_영사교외5개교_23호선" xfId="2536" xr:uid="{00000000-0005-0000-0000-0000E7090000}"/>
    <cellStyle name="_3.육교구조계산서_인화-논현A수량수정_안성공도(하부공)수량_영사교외5개교" xfId="2537" xr:uid="{00000000-0005-0000-0000-0000E8090000}"/>
    <cellStyle name="_3.육교구조계산서_인화-논현A수량수정_안성공도(하부공)수량_영사교외5개교_23호선" xfId="2538" xr:uid="{00000000-0005-0000-0000-0000E9090000}"/>
    <cellStyle name="_3.육교구조계산서_인화-논현A수량수정_안성공도-기초수량" xfId="2539" xr:uid="{00000000-0005-0000-0000-0000EA090000}"/>
    <cellStyle name="_3.육교구조계산서_인화-논현A수량수정_안성공도-기초수량_82호선" xfId="2540" xr:uid="{00000000-0005-0000-0000-0000EB090000}"/>
    <cellStyle name="_3.육교구조계산서_인화-논현A수량수정_안성공도-기초수량_82호선(최종)" xfId="2541" xr:uid="{00000000-0005-0000-0000-0000EC090000}"/>
    <cellStyle name="_3.육교구조계산서_인화-논현A수량수정_안성공도-기초수량_82호선(최종)_23호선" xfId="2542" xr:uid="{00000000-0005-0000-0000-0000ED090000}"/>
    <cellStyle name="_3.육교구조계산서_인화-논현A수량수정_안성공도-기초수량_82호선_23호선" xfId="2543" xr:uid="{00000000-0005-0000-0000-0000EE090000}"/>
    <cellStyle name="_3.육교구조계산서_인화-논현A수량수정_안성공도-기초수량_98호선" xfId="2544" xr:uid="{00000000-0005-0000-0000-0000EF090000}"/>
    <cellStyle name="_3.육교구조계산서_인화-논현A수량수정_안성공도-기초수량_98호선_23호선" xfId="2545" xr:uid="{00000000-0005-0000-0000-0000F0090000}"/>
    <cellStyle name="_3.육교구조계산서_인화-논현A수량수정_안성공도-기초수량_경림가오지구" xfId="2546" xr:uid="{00000000-0005-0000-0000-0000F1090000}"/>
    <cellStyle name="_3.육교구조계산서_인화-논현A수량수정_안성공도-기초수량_경림가오지구_82호선" xfId="2547" xr:uid="{00000000-0005-0000-0000-0000F2090000}"/>
    <cellStyle name="_3.육교구조계산서_인화-논현A수량수정_안성공도-기초수량_경림가오지구_82호선(최종)" xfId="2548" xr:uid="{00000000-0005-0000-0000-0000F3090000}"/>
    <cellStyle name="_3.육교구조계산서_인화-논현A수량수정_안성공도-기초수량_경림가오지구_82호선(최종)_23호선" xfId="2549" xr:uid="{00000000-0005-0000-0000-0000F4090000}"/>
    <cellStyle name="_3.육교구조계산서_인화-논현A수량수정_안성공도-기초수량_경림가오지구_82호선_23호선" xfId="2550" xr:uid="{00000000-0005-0000-0000-0000F5090000}"/>
    <cellStyle name="_3.육교구조계산서_인화-논현A수량수정_안성공도-기초수량_경림가오지구_98호선" xfId="2551" xr:uid="{00000000-0005-0000-0000-0000F6090000}"/>
    <cellStyle name="_3.육교구조계산서_인화-논현A수량수정_안성공도-기초수량_경림가오지구_98호선_23호선" xfId="2552" xr:uid="{00000000-0005-0000-0000-0000F7090000}"/>
    <cellStyle name="_3.육교구조계산서_인화-논현A수량수정_안성공도-기초수량_경림가오지구_금광신갈(9.29)" xfId="2553" xr:uid="{00000000-0005-0000-0000-0000F8090000}"/>
    <cellStyle name="_3.육교구조계산서_인화-논현A수량수정_안성공도-기초수량_경림가오지구_금광신갈(9.29)_82호선" xfId="2554" xr:uid="{00000000-0005-0000-0000-0000F9090000}"/>
    <cellStyle name="_3.육교구조계산서_인화-논현A수량수정_안성공도-기초수량_경림가오지구_금광신갈(9.29)_82호선(최종)" xfId="2555" xr:uid="{00000000-0005-0000-0000-0000FA090000}"/>
    <cellStyle name="_3.육교구조계산서_인화-논현A수량수정_안성공도-기초수량_경림가오지구_금광신갈(9.29)_82호선(최종)_23호선" xfId="2556" xr:uid="{00000000-0005-0000-0000-0000FB090000}"/>
    <cellStyle name="_3.육교구조계산서_인화-논현A수량수정_안성공도-기초수량_경림가오지구_금광신갈(9.29)_82호선_23호선" xfId="2557" xr:uid="{00000000-0005-0000-0000-0000FC090000}"/>
    <cellStyle name="_3.육교구조계산서_인화-논현A수량수정_안성공도-기초수량_경림가오지구_금광신갈(9.29)_98호선" xfId="2558" xr:uid="{00000000-0005-0000-0000-0000FD090000}"/>
    <cellStyle name="_3.육교구조계산서_인화-논현A수량수정_안성공도-기초수량_경림가오지구_금광신갈(9.29)_98호선_23호선" xfId="2559" xr:uid="{00000000-0005-0000-0000-0000FE090000}"/>
    <cellStyle name="_3.육교구조계산서_인화-논현A수량수정_안성공도-기초수량_경림가오지구_금광신갈(9.29)_영사교외5개교" xfId="2560" xr:uid="{00000000-0005-0000-0000-0000FF090000}"/>
    <cellStyle name="_3.육교구조계산서_인화-논현A수량수정_안성공도-기초수량_경림가오지구_금광신갈(9.29)_영사교외5개교_23호선" xfId="2561" xr:uid="{00000000-0005-0000-0000-0000000A0000}"/>
    <cellStyle name="_3.육교구조계산서_인화-논현A수량수정_안성공도-기초수량_경림가오지구_영사교외5개교" xfId="2562" xr:uid="{00000000-0005-0000-0000-0000010A0000}"/>
    <cellStyle name="_3.육교구조계산서_인화-논현A수량수정_안성공도-기초수량_경림가오지구_영사교외5개교_23호선" xfId="2563" xr:uid="{00000000-0005-0000-0000-0000020A0000}"/>
    <cellStyle name="_3.육교구조계산서_인화-논현A수량수정_안성공도-기초수량_금광신갈(9.29)" xfId="2564" xr:uid="{00000000-0005-0000-0000-0000030A0000}"/>
    <cellStyle name="_3.육교구조계산서_인화-논현A수량수정_안성공도-기초수량_금광신갈(9.29)_82호선" xfId="2565" xr:uid="{00000000-0005-0000-0000-0000040A0000}"/>
    <cellStyle name="_3.육교구조계산서_인화-논현A수량수정_안성공도-기초수량_금광신갈(9.29)_82호선(최종)" xfId="2566" xr:uid="{00000000-0005-0000-0000-0000050A0000}"/>
    <cellStyle name="_3.육교구조계산서_인화-논현A수량수정_안성공도-기초수량_금광신갈(9.29)_82호선(최종)_23호선" xfId="2567" xr:uid="{00000000-0005-0000-0000-0000060A0000}"/>
    <cellStyle name="_3.육교구조계산서_인화-논현A수량수정_안성공도-기초수량_금광신갈(9.29)_82호선_23호선" xfId="2568" xr:uid="{00000000-0005-0000-0000-0000070A0000}"/>
    <cellStyle name="_3.육교구조계산서_인화-논현A수량수정_안성공도-기초수량_금광신갈(9.29)_98호선" xfId="2569" xr:uid="{00000000-0005-0000-0000-0000080A0000}"/>
    <cellStyle name="_3.육교구조계산서_인화-논현A수량수정_안성공도-기초수량_금광신갈(9.29)_98호선_23호선" xfId="2570" xr:uid="{00000000-0005-0000-0000-0000090A0000}"/>
    <cellStyle name="_3.육교구조계산서_인화-논현A수량수정_안성공도-기초수량_금광신갈(9.29)_영사교외5개교" xfId="2571" xr:uid="{00000000-0005-0000-0000-00000A0A0000}"/>
    <cellStyle name="_3.육교구조계산서_인화-논현A수량수정_안성공도-기초수량_금광신갈(9.29)_영사교외5개교_23호선" xfId="2572" xr:uid="{00000000-0005-0000-0000-00000B0A0000}"/>
    <cellStyle name="_3.육교구조계산서_인화-논현A수량수정_안성공도-기초수량_영사교외5개교" xfId="2573" xr:uid="{00000000-0005-0000-0000-00000C0A0000}"/>
    <cellStyle name="_3.육교구조계산서_인화-논현A수량수정_안성공도-기초수량_영사교외5개교_23호선" xfId="2574" xr:uid="{00000000-0005-0000-0000-00000D0A0000}"/>
    <cellStyle name="_3.육교구조계산서_인화-논현A수량수정_영사교외5개교" xfId="2575" xr:uid="{00000000-0005-0000-0000-00000E0A0000}"/>
    <cellStyle name="_3.육교구조계산서_인화-논현A수량수정_영사교외5개교_23호선" xfId="2576" xr:uid="{00000000-0005-0000-0000-00000F0A0000}"/>
    <cellStyle name="_3.육교구조계산서_인화-논현B수량수정" xfId="2577" xr:uid="{00000000-0005-0000-0000-0000100A0000}"/>
    <cellStyle name="_3.육교구조계산서_인화-논현B수량수정_82호선" xfId="2578" xr:uid="{00000000-0005-0000-0000-0000110A0000}"/>
    <cellStyle name="_3.육교구조계산서_인화-논현B수량수정_82호선(최종)" xfId="2579" xr:uid="{00000000-0005-0000-0000-0000120A0000}"/>
    <cellStyle name="_3.육교구조계산서_인화-논현B수량수정_82호선(최종)_23호선" xfId="2580" xr:uid="{00000000-0005-0000-0000-0000130A0000}"/>
    <cellStyle name="_3.육교구조계산서_인화-논현B수량수정_82호선_23호선" xfId="2581" xr:uid="{00000000-0005-0000-0000-0000140A0000}"/>
    <cellStyle name="_3.육교구조계산서_인화-논현B수량수정_98호선" xfId="2582" xr:uid="{00000000-0005-0000-0000-0000150A0000}"/>
    <cellStyle name="_3.육교구조계산서_인화-논현B수량수정_98호선_23호선" xfId="2583" xr:uid="{00000000-0005-0000-0000-0000160A0000}"/>
    <cellStyle name="_3.육교구조계산서_인화-논현B수량수정_금광신갈(9.29)" xfId="2584" xr:uid="{00000000-0005-0000-0000-0000170A0000}"/>
    <cellStyle name="_3.육교구조계산서_인화-논현B수량수정_금광신갈(9.29)_82호선" xfId="2585" xr:uid="{00000000-0005-0000-0000-0000180A0000}"/>
    <cellStyle name="_3.육교구조계산서_인화-논현B수량수정_금광신갈(9.29)_82호선(최종)" xfId="2586" xr:uid="{00000000-0005-0000-0000-0000190A0000}"/>
    <cellStyle name="_3.육교구조계산서_인화-논현B수량수정_금광신갈(9.29)_82호선(최종)_23호선" xfId="2587" xr:uid="{00000000-0005-0000-0000-00001A0A0000}"/>
    <cellStyle name="_3.육교구조계산서_인화-논현B수량수정_금광신갈(9.29)_82호선_23호선" xfId="2588" xr:uid="{00000000-0005-0000-0000-00001B0A0000}"/>
    <cellStyle name="_3.육교구조계산서_인화-논현B수량수정_금광신갈(9.29)_98호선" xfId="2589" xr:uid="{00000000-0005-0000-0000-00001C0A0000}"/>
    <cellStyle name="_3.육교구조계산서_인화-논현B수량수정_금광신갈(9.29)_98호선_23호선" xfId="2590" xr:uid="{00000000-0005-0000-0000-00001D0A0000}"/>
    <cellStyle name="_3.육교구조계산서_인화-논현B수량수정_금광신갈(9.29)_영사교외5개교" xfId="2591" xr:uid="{00000000-0005-0000-0000-00001E0A0000}"/>
    <cellStyle name="_3.육교구조계산서_인화-논현B수량수정_금광신갈(9.29)_영사교외5개교_23호선" xfId="2592" xr:uid="{00000000-0005-0000-0000-00001F0A0000}"/>
    <cellStyle name="_3.육교구조계산서_인화-논현B수량수정_여수신기보도수량(신규)" xfId="2593" xr:uid="{00000000-0005-0000-0000-0000200A0000}"/>
    <cellStyle name="_3.육교구조계산서_인화-논현B수량수정_여수신기보도수량(신규)_82호선" xfId="2594" xr:uid="{00000000-0005-0000-0000-0000210A0000}"/>
    <cellStyle name="_3.육교구조계산서_인화-논현B수량수정_여수신기보도수량(신규)_82호선(최종)" xfId="2595" xr:uid="{00000000-0005-0000-0000-0000220A0000}"/>
    <cellStyle name="_3.육교구조계산서_인화-논현B수량수정_여수신기보도수량(신규)_82호선(최종)_23호선" xfId="2596" xr:uid="{00000000-0005-0000-0000-0000230A0000}"/>
    <cellStyle name="_3.육교구조계산서_인화-논현B수량수정_여수신기보도수량(신규)_82호선_23호선" xfId="2597" xr:uid="{00000000-0005-0000-0000-0000240A0000}"/>
    <cellStyle name="_3.육교구조계산서_인화-논현B수량수정_여수신기보도수량(신규)_98호선" xfId="2598" xr:uid="{00000000-0005-0000-0000-0000250A0000}"/>
    <cellStyle name="_3.육교구조계산서_인화-논현B수량수정_여수신기보도수량(신규)_98호선_23호선" xfId="2599" xr:uid="{00000000-0005-0000-0000-0000260A0000}"/>
    <cellStyle name="_3.육교구조계산서_인화-논현B수량수정_여수신기보도수량(신규)_금광신갈(8.22)" xfId="2600" xr:uid="{00000000-0005-0000-0000-0000270A0000}"/>
    <cellStyle name="_3.육교구조계산서_인화-논현B수량수정_여수신기보도수량(신규)_금광신갈(8.22)_82호선" xfId="2601" xr:uid="{00000000-0005-0000-0000-0000280A0000}"/>
    <cellStyle name="_3.육교구조계산서_인화-논현B수량수정_여수신기보도수량(신규)_금광신갈(8.22)_82호선(최종)" xfId="2602" xr:uid="{00000000-0005-0000-0000-0000290A0000}"/>
    <cellStyle name="_3.육교구조계산서_인화-논현B수량수정_여수신기보도수량(신규)_금광신갈(8.22)_82호선(최종)_23호선" xfId="2603" xr:uid="{00000000-0005-0000-0000-00002A0A0000}"/>
    <cellStyle name="_3.육교구조계산서_인화-논현B수량수정_여수신기보도수량(신규)_금광신갈(8.22)_82호선_23호선" xfId="2604" xr:uid="{00000000-0005-0000-0000-00002B0A0000}"/>
    <cellStyle name="_3.육교구조계산서_인화-논현B수량수정_여수신기보도수량(신규)_금광신갈(8.22)_98호선" xfId="2605" xr:uid="{00000000-0005-0000-0000-00002C0A0000}"/>
    <cellStyle name="_3.육교구조계산서_인화-논현B수량수정_여수신기보도수량(신규)_금광신갈(8.22)_98호선_23호선" xfId="2606" xr:uid="{00000000-0005-0000-0000-00002D0A0000}"/>
    <cellStyle name="_3.육교구조계산서_인화-논현B수량수정_여수신기보도수량(신규)_금광신갈(8.22)_금광신갈(9.29)" xfId="2607" xr:uid="{00000000-0005-0000-0000-00002E0A0000}"/>
    <cellStyle name="_3.육교구조계산서_인화-논현B수량수정_여수신기보도수량(신규)_금광신갈(8.22)_금광신갈(9.29)_82호선" xfId="2608" xr:uid="{00000000-0005-0000-0000-00002F0A0000}"/>
    <cellStyle name="_3.육교구조계산서_인화-논현B수량수정_여수신기보도수량(신규)_금광신갈(8.22)_금광신갈(9.29)_82호선(최종)" xfId="2609" xr:uid="{00000000-0005-0000-0000-0000300A0000}"/>
    <cellStyle name="_3.육교구조계산서_인화-논현B수량수정_여수신기보도수량(신규)_금광신갈(8.22)_금광신갈(9.29)_82호선(최종)_23호선" xfId="2610" xr:uid="{00000000-0005-0000-0000-0000310A0000}"/>
    <cellStyle name="_3.육교구조계산서_인화-논현B수량수정_여수신기보도수량(신규)_금광신갈(8.22)_금광신갈(9.29)_82호선_23호선" xfId="2611" xr:uid="{00000000-0005-0000-0000-0000320A0000}"/>
    <cellStyle name="_3.육교구조계산서_인화-논현B수량수정_여수신기보도수량(신규)_금광신갈(8.22)_금광신갈(9.29)_98호선" xfId="2612" xr:uid="{00000000-0005-0000-0000-0000330A0000}"/>
    <cellStyle name="_3.육교구조계산서_인화-논현B수량수정_여수신기보도수량(신규)_금광신갈(8.22)_금광신갈(9.29)_98호선_23호선" xfId="2613" xr:uid="{00000000-0005-0000-0000-0000340A0000}"/>
    <cellStyle name="_3.육교구조계산서_인화-논현B수량수정_여수신기보도수량(신규)_금광신갈(8.22)_금광신갈(9.29)_영사교외5개교" xfId="2614" xr:uid="{00000000-0005-0000-0000-0000350A0000}"/>
    <cellStyle name="_3.육교구조계산서_인화-논현B수량수정_여수신기보도수량(신규)_금광신갈(8.22)_금광신갈(9.29)_영사교외5개교_23호선" xfId="2615" xr:uid="{00000000-0005-0000-0000-0000360A0000}"/>
    <cellStyle name="_3.육교구조계산서_인화-논현B수량수정_여수신기보도수량(신규)_금광신갈(8.22)_영사교외5개교" xfId="2616" xr:uid="{00000000-0005-0000-0000-0000370A0000}"/>
    <cellStyle name="_3.육교구조계산서_인화-논현B수량수정_여수신기보도수량(신규)_금광신갈(8.22)_영사교외5개교_23호선" xfId="2617" xr:uid="{00000000-0005-0000-0000-0000380A0000}"/>
    <cellStyle name="_3.육교구조계산서_인화-논현B수량수정_여수신기보도수량(신규)_금광신갈수량" xfId="2618" xr:uid="{00000000-0005-0000-0000-0000390A0000}"/>
    <cellStyle name="_3.육교구조계산서_인화-논현B수량수정_여수신기보도수량(신규)_금광신갈수량_82호선" xfId="2619" xr:uid="{00000000-0005-0000-0000-00003A0A0000}"/>
    <cellStyle name="_3.육교구조계산서_인화-논현B수량수정_여수신기보도수량(신규)_금광신갈수량_82호선(최종)" xfId="2620" xr:uid="{00000000-0005-0000-0000-00003B0A0000}"/>
    <cellStyle name="_3.육교구조계산서_인화-논현B수량수정_여수신기보도수량(신규)_금광신갈수량_82호선(최종)_23호선" xfId="2621" xr:uid="{00000000-0005-0000-0000-00003C0A0000}"/>
    <cellStyle name="_3.육교구조계산서_인화-논현B수량수정_여수신기보도수량(신규)_금광신갈수량_82호선_23호선" xfId="2622" xr:uid="{00000000-0005-0000-0000-00003D0A0000}"/>
    <cellStyle name="_3.육교구조계산서_인화-논현B수량수정_여수신기보도수량(신규)_금광신갈수량_98호선" xfId="2623" xr:uid="{00000000-0005-0000-0000-00003E0A0000}"/>
    <cellStyle name="_3.육교구조계산서_인화-논현B수량수정_여수신기보도수량(신규)_금광신갈수량_98호선_23호선" xfId="2624" xr:uid="{00000000-0005-0000-0000-00003F0A0000}"/>
    <cellStyle name="_3.육교구조계산서_인화-논현B수량수정_여수신기보도수량(신규)_금광신갈수량_금광신갈(9.29)" xfId="2625" xr:uid="{00000000-0005-0000-0000-0000400A0000}"/>
    <cellStyle name="_3.육교구조계산서_인화-논현B수량수정_여수신기보도수량(신규)_금광신갈수량_금광신갈(9.29)_82호선" xfId="2626" xr:uid="{00000000-0005-0000-0000-0000410A0000}"/>
    <cellStyle name="_3.육교구조계산서_인화-논현B수량수정_여수신기보도수량(신규)_금광신갈수량_금광신갈(9.29)_82호선(최종)" xfId="2627" xr:uid="{00000000-0005-0000-0000-0000420A0000}"/>
    <cellStyle name="_3.육교구조계산서_인화-논현B수량수정_여수신기보도수량(신규)_금광신갈수량_금광신갈(9.29)_82호선(최종)_23호선" xfId="2628" xr:uid="{00000000-0005-0000-0000-0000430A0000}"/>
    <cellStyle name="_3.육교구조계산서_인화-논현B수량수정_여수신기보도수량(신규)_금광신갈수량_금광신갈(9.29)_82호선_23호선" xfId="2629" xr:uid="{00000000-0005-0000-0000-0000440A0000}"/>
    <cellStyle name="_3.육교구조계산서_인화-논현B수량수정_여수신기보도수량(신규)_금광신갈수량_금광신갈(9.29)_98호선" xfId="2630" xr:uid="{00000000-0005-0000-0000-0000450A0000}"/>
    <cellStyle name="_3.육교구조계산서_인화-논현B수량수정_여수신기보도수량(신규)_금광신갈수량_금광신갈(9.29)_98호선_23호선" xfId="2631" xr:uid="{00000000-0005-0000-0000-0000460A0000}"/>
    <cellStyle name="_3.육교구조계산서_인화-논현B수량수정_여수신기보도수량(신규)_금광신갈수량_금광신갈(9.29)_영사교외5개교" xfId="2632" xr:uid="{00000000-0005-0000-0000-0000470A0000}"/>
    <cellStyle name="_3.육교구조계산서_인화-논현B수량수정_여수신기보도수량(신규)_금광신갈수량_금광신갈(9.29)_영사교외5개교_23호선" xfId="2633" xr:uid="{00000000-0005-0000-0000-0000480A0000}"/>
    <cellStyle name="_3.육교구조계산서_인화-논현B수량수정_여수신기보도수량(신규)_금광신갈수량_영사교외5개교" xfId="2634" xr:uid="{00000000-0005-0000-0000-0000490A0000}"/>
    <cellStyle name="_3.육교구조계산서_인화-논현B수량수정_여수신기보도수량(신규)_금광신갈수량_영사교외5개교_23호선" xfId="2635" xr:uid="{00000000-0005-0000-0000-00004A0A0000}"/>
    <cellStyle name="_3.육교구조계산서_인화-논현B수량수정_여수신기보도수량(신규)_여수신기수량(후문1)" xfId="2636" xr:uid="{00000000-0005-0000-0000-00004B0A0000}"/>
    <cellStyle name="_3.육교구조계산서_인화-논현B수량수정_여수신기보도수량(신규)_여수신기수량(후문1)_82호선" xfId="2637" xr:uid="{00000000-0005-0000-0000-00004C0A0000}"/>
    <cellStyle name="_3.육교구조계산서_인화-논현B수량수정_여수신기보도수량(신규)_여수신기수량(후문1)_82호선(최종)" xfId="2638" xr:uid="{00000000-0005-0000-0000-00004D0A0000}"/>
    <cellStyle name="_3.육교구조계산서_인화-논현B수량수정_여수신기보도수량(신규)_여수신기수량(후문1)_82호선(최종)_23호선" xfId="2639" xr:uid="{00000000-0005-0000-0000-00004E0A0000}"/>
    <cellStyle name="_3.육교구조계산서_인화-논현B수량수정_여수신기보도수량(신규)_여수신기수량(후문1)_82호선_23호선" xfId="2640" xr:uid="{00000000-0005-0000-0000-00004F0A0000}"/>
    <cellStyle name="_3.육교구조계산서_인화-논현B수량수정_여수신기보도수량(신규)_여수신기수량(후문1)_98호선" xfId="2641" xr:uid="{00000000-0005-0000-0000-0000500A0000}"/>
    <cellStyle name="_3.육교구조계산서_인화-논현B수량수정_여수신기보도수량(신규)_여수신기수량(후문1)_98호선_23호선" xfId="2642" xr:uid="{00000000-0005-0000-0000-0000510A0000}"/>
    <cellStyle name="_3.육교구조계산서_인화-논현B수량수정_여수신기보도수량(신규)_여수신기수량(후문1)_금광신갈(9.29)" xfId="2643" xr:uid="{00000000-0005-0000-0000-0000520A0000}"/>
    <cellStyle name="_3.육교구조계산서_인화-논현B수량수정_여수신기보도수량(신규)_여수신기수량(후문1)_금광신갈(9.29)_82호선" xfId="2644" xr:uid="{00000000-0005-0000-0000-0000530A0000}"/>
    <cellStyle name="_3.육교구조계산서_인화-논현B수량수정_여수신기보도수량(신규)_여수신기수량(후문1)_금광신갈(9.29)_82호선(최종)" xfId="2645" xr:uid="{00000000-0005-0000-0000-0000540A0000}"/>
    <cellStyle name="_3.육교구조계산서_인화-논현B수량수정_여수신기보도수량(신규)_여수신기수량(후문1)_금광신갈(9.29)_82호선(최종)_23호선" xfId="2646" xr:uid="{00000000-0005-0000-0000-0000550A0000}"/>
    <cellStyle name="_3.육교구조계산서_인화-논현B수량수정_여수신기보도수량(신규)_여수신기수량(후문1)_금광신갈(9.29)_82호선_23호선" xfId="2647" xr:uid="{00000000-0005-0000-0000-0000560A0000}"/>
    <cellStyle name="_3.육교구조계산서_인화-논현B수량수정_여수신기보도수량(신규)_여수신기수량(후문1)_금광신갈(9.29)_98호선" xfId="2648" xr:uid="{00000000-0005-0000-0000-0000570A0000}"/>
    <cellStyle name="_3.육교구조계산서_인화-논현B수량수정_여수신기보도수량(신규)_여수신기수량(후문1)_금광신갈(9.29)_98호선_23호선" xfId="2649" xr:uid="{00000000-0005-0000-0000-0000580A0000}"/>
    <cellStyle name="_3.육교구조계산서_인화-논현B수량수정_여수신기보도수량(신규)_여수신기수량(후문1)_금광신갈(9.29)_영사교외5개교" xfId="2650" xr:uid="{00000000-0005-0000-0000-0000590A0000}"/>
    <cellStyle name="_3.육교구조계산서_인화-논현B수량수정_여수신기보도수량(신규)_여수신기수량(후문1)_금광신갈(9.29)_영사교외5개교_23호선" xfId="2651" xr:uid="{00000000-0005-0000-0000-00005A0A0000}"/>
    <cellStyle name="_3.육교구조계산서_인화-논현B수량수정_여수신기보도수량(신규)_여수신기수량(후문1)_영사교외5개교" xfId="2652" xr:uid="{00000000-0005-0000-0000-00005B0A0000}"/>
    <cellStyle name="_3.육교구조계산서_인화-논현B수량수정_여수신기보도수량(신규)_여수신기수량(후문1)_영사교외5개교_23호선" xfId="2653" xr:uid="{00000000-0005-0000-0000-00005C0A0000}"/>
    <cellStyle name="_3.육교구조계산서_인화-논현B수량수정_여수신기보도수량(신규)_영사교외5개교" xfId="2654" xr:uid="{00000000-0005-0000-0000-00005D0A0000}"/>
    <cellStyle name="_3.육교구조계산서_인화-논현B수량수정_여수신기보도수량(신규)_영사교외5개교_23호선" xfId="2655" xr:uid="{00000000-0005-0000-0000-00005E0A0000}"/>
    <cellStyle name="_3.육교구조계산서_인화-논현B수량수정_여수신기수량" xfId="2656" xr:uid="{00000000-0005-0000-0000-00005F0A0000}"/>
    <cellStyle name="_3.육교구조계산서_인화-논현B수량수정_여수신기수량(후문2)" xfId="2657" xr:uid="{00000000-0005-0000-0000-0000600A0000}"/>
    <cellStyle name="_3.육교구조계산서_인화-논현B수량수정_여수신기수량(후문2)_82호선" xfId="2658" xr:uid="{00000000-0005-0000-0000-0000610A0000}"/>
    <cellStyle name="_3.육교구조계산서_인화-논현B수량수정_여수신기수량(후문2)_82호선(최종)" xfId="2659" xr:uid="{00000000-0005-0000-0000-0000620A0000}"/>
    <cellStyle name="_3.육교구조계산서_인화-논현B수량수정_여수신기수량(후문2)_82호선(최종)_23호선" xfId="2660" xr:uid="{00000000-0005-0000-0000-0000630A0000}"/>
    <cellStyle name="_3.육교구조계산서_인화-논현B수량수정_여수신기수량(후문2)_82호선_23호선" xfId="2661" xr:uid="{00000000-0005-0000-0000-0000640A0000}"/>
    <cellStyle name="_3.육교구조계산서_인화-논현B수량수정_여수신기수량(후문2)_98호선" xfId="2662" xr:uid="{00000000-0005-0000-0000-0000650A0000}"/>
    <cellStyle name="_3.육교구조계산서_인화-논현B수량수정_여수신기수량(후문2)_98호선_23호선" xfId="2663" xr:uid="{00000000-0005-0000-0000-0000660A0000}"/>
    <cellStyle name="_3.육교구조계산서_인화-논현B수량수정_여수신기수량(후문2)_금광신갈(8.22)" xfId="2664" xr:uid="{00000000-0005-0000-0000-0000670A0000}"/>
    <cellStyle name="_3.육교구조계산서_인화-논현B수량수정_여수신기수량(후문2)_금광신갈(8.22)_82호선" xfId="2665" xr:uid="{00000000-0005-0000-0000-0000680A0000}"/>
    <cellStyle name="_3.육교구조계산서_인화-논현B수량수정_여수신기수량(후문2)_금광신갈(8.22)_82호선(최종)" xfId="2666" xr:uid="{00000000-0005-0000-0000-0000690A0000}"/>
    <cellStyle name="_3.육교구조계산서_인화-논현B수량수정_여수신기수량(후문2)_금광신갈(8.22)_82호선(최종)_23호선" xfId="2667" xr:uid="{00000000-0005-0000-0000-00006A0A0000}"/>
    <cellStyle name="_3.육교구조계산서_인화-논현B수량수정_여수신기수량(후문2)_금광신갈(8.22)_82호선_23호선" xfId="2668" xr:uid="{00000000-0005-0000-0000-00006B0A0000}"/>
    <cellStyle name="_3.육교구조계산서_인화-논현B수량수정_여수신기수량(후문2)_금광신갈(8.22)_98호선" xfId="2669" xr:uid="{00000000-0005-0000-0000-00006C0A0000}"/>
    <cellStyle name="_3.육교구조계산서_인화-논현B수량수정_여수신기수량(후문2)_금광신갈(8.22)_98호선_23호선" xfId="2670" xr:uid="{00000000-0005-0000-0000-00006D0A0000}"/>
    <cellStyle name="_3.육교구조계산서_인화-논현B수량수정_여수신기수량(후문2)_금광신갈(8.22)_금광신갈(9.29)" xfId="2671" xr:uid="{00000000-0005-0000-0000-00006E0A0000}"/>
    <cellStyle name="_3.육교구조계산서_인화-논현B수량수정_여수신기수량(후문2)_금광신갈(8.22)_금광신갈(9.29)_82호선" xfId="2672" xr:uid="{00000000-0005-0000-0000-00006F0A0000}"/>
    <cellStyle name="_3.육교구조계산서_인화-논현B수량수정_여수신기수량(후문2)_금광신갈(8.22)_금광신갈(9.29)_82호선(최종)" xfId="2673" xr:uid="{00000000-0005-0000-0000-0000700A0000}"/>
    <cellStyle name="_3.육교구조계산서_인화-논현B수량수정_여수신기수량(후문2)_금광신갈(8.22)_금광신갈(9.29)_82호선(최종)_23호선" xfId="2674" xr:uid="{00000000-0005-0000-0000-0000710A0000}"/>
    <cellStyle name="_3.육교구조계산서_인화-논현B수량수정_여수신기수량(후문2)_금광신갈(8.22)_금광신갈(9.29)_82호선_23호선" xfId="2675" xr:uid="{00000000-0005-0000-0000-0000720A0000}"/>
    <cellStyle name="_3.육교구조계산서_인화-논현B수량수정_여수신기수량(후문2)_금광신갈(8.22)_금광신갈(9.29)_98호선" xfId="2676" xr:uid="{00000000-0005-0000-0000-0000730A0000}"/>
    <cellStyle name="_3.육교구조계산서_인화-논현B수량수정_여수신기수량(후문2)_금광신갈(8.22)_금광신갈(9.29)_98호선_23호선" xfId="2677" xr:uid="{00000000-0005-0000-0000-0000740A0000}"/>
    <cellStyle name="_3.육교구조계산서_인화-논현B수량수정_여수신기수량(후문2)_금광신갈(8.22)_금광신갈(9.29)_영사교외5개교" xfId="2678" xr:uid="{00000000-0005-0000-0000-0000750A0000}"/>
    <cellStyle name="_3.육교구조계산서_인화-논현B수량수정_여수신기수량(후문2)_금광신갈(8.22)_금광신갈(9.29)_영사교외5개교_23호선" xfId="2679" xr:uid="{00000000-0005-0000-0000-0000760A0000}"/>
    <cellStyle name="_3.육교구조계산서_인화-논현B수량수정_여수신기수량(후문2)_금광신갈(8.22)_영사교외5개교" xfId="2680" xr:uid="{00000000-0005-0000-0000-0000770A0000}"/>
    <cellStyle name="_3.육교구조계산서_인화-논현B수량수정_여수신기수량(후문2)_금광신갈(8.22)_영사교외5개교_23호선" xfId="2681" xr:uid="{00000000-0005-0000-0000-0000780A0000}"/>
    <cellStyle name="_3.육교구조계산서_인화-논현B수량수정_여수신기수량(후문2)_금광신갈수량" xfId="2682" xr:uid="{00000000-0005-0000-0000-0000790A0000}"/>
    <cellStyle name="_3.육교구조계산서_인화-논현B수량수정_여수신기수량(후문2)_금광신갈수량_82호선" xfId="2683" xr:uid="{00000000-0005-0000-0000-00007A0A0000}"/>
    <cellStyle name="_3.육교구조계산서_인화-논현B수량수정_여수신기수량(후문2)_금광신갈수량_82호선(최종)" xfId="2684" xr:uid="{00000000-0005-0000-0000-00007B0A0000}"/>
    <cellStyle name="_3.육교구조계산서_인화-논현B수량수정_여수신기수량(후문2)_금광신갈수량_82호선(최종)_23호선" xfId="2685" xr:uid="{00000000-0005-0000-0000-00007C0A0000}"/>
    <cellStyle name="_3.육교구조계산서_인화-논현B수량수정_여수신기수량(후문2)_금광신갈수량_82호선_23호선" xfId="2686" xr:uid="{00000000-0005-0000-0000-00007D0A0000}"/>
    <cellStyle name="_3.육교구조계산서_인화-논현B수량수정_여수신기수량(후문2)_금광신갈수량_98호선" xfId="2687" xr:uid="{00000000-0005-0000-0000-00007E0A0000}"/>
    <cellStyle name="_3.육교구조계산서_인화-논현B수량수정_여수신기수량(후문2)_금광신갈수량_98호선_23호선" xfId="2688" xr:uid="{00000000-0005-0000-0000-00007F0A0000}"/>
    <cellStyle name="_3.육교구조계산서_인화-논현B수량수정_여수신기수량(후문2)_금광신갈수량_금광신갈(9.29)" xfId="2689" xr:uid="{00000000-0005-0000-0000-0000800A0000}"/>
    <cellStyle name="_3.육교구조계산서_인화-논현B수량수정_여수신기수량(후문2)_금광신갈수량_금광신갈(9.29)_82호선" xfId="2690" xr:uid="{00000000-0005-0000-0000-0000810A0000}"/>
    <cellStyle name="_3.육교구조계산서_인화-논현B수량수정_여수신기수량(후문2)_금광신갈수량_금광신갈(9.29)_82호선(최종)" xfId="2691" xr:uid="{00000000-0005-0000-0000-0000820A0000}"/>
    <cellStyle name="_3.육교구조계산서_인화-논현B수량수정_여수신기수량(후문2)_금광신갈수량_금광신갈(9.29)_82호선(최종)_23호선" xfId="2692" xr:uid="{00000000-0005-0000-0000-0000830A0000}"/>
    <cellStyle name="_3.육교구조계산서_인화-논현B수량수정_여수신기수량(후문2)_금광신갈수량_금광신갈(9.29)_82호선_23호선" xfId="2693" xr:uid="{00000000-0005-0000-0000-0000840A0000}"/>
    <cellStyle name="_3.육교구조계산서_인화-논현B수량수정_여수신기수량(후문2)_금광신갈수량_금광신갈(9.29)_98호선" xfId="2694" xr:uid="{00000000-0005-0000-0000-0000850A0000}"/>
    <cellStyle name="_3.육교구조계산서_인화-논현B수량수정_여수신기수량(후문2)_금광신갈수량_금광신갈(9.29)_98호선_23호선" xfId="2695" xr:uid="{00000000-0005-0000-0000-0000860A0000}"/>
    <cellStyle name="_3.육교구조계산서_인화-논현B수량수정_여수신기수량(후문2)_금광신갈수량_금광신갈(9.29)_영사교외5개교" xfId="2696" xr:uid="{00000000-0005-0000-0000-0000870A0000}"/>
    <cellStyle name="_3.육교구조계산서_인화-논현B수량수정_여수신기수량(후문2)_금광신갈수량_금광신갈(9.29)_영사교외5개교_23호선" xfId="2697" xr:uid="{00000000-0005-0000-0000-0000880A0000}"/>
    <cellStyle name="_3.육교구조계산서_인화-논현B수량수정_여수신기수량(후문2)_금광신갈수량_영사교외5개교" xfId="2698" xr:uid="{00000000-0005-0000-0000-0000890A0000}"/>
    <cellStyle name="_3.육교구조계산서_인화-논현B수량수정_여수신기수량(후문2)_금광신갈수량_영사교외5개교_23호선" xfId="2699" xr:uid="{00000000-0005-0000-0000-00008A0A0000}"/>
    <cellStyle name="_3.육교구조계산서_인화-논현B수량수정_여수신기수량(후문2)_영사교외5개교" xfId="2700" xr:uid="{00000000-0005-0000-0000-00008B0A0000}"/>
    <cellStyle name="_3.육교구조계산서_인화-논현B수량수정_여수신기수량(후문2)_영사교외5개교_23호선" xfId="2701" xr:uid="{00000000-0005-0000-0000-00008C0A0000}"/>
    <cellStyle name="_3.육교구조계산서_인화-논현B수량수정_여수신기수량_82호선" xfId="2702" xr:uid="{00000000-0005-0000-0000-00008D0A0000}"/>
    <cellStyle name="_3.육교구조계산서_인화-논현B수량수정_여수신기수량_82호선(최종)" xfId="2703" xr:uid="{00000000-0005-0000-0000-00008E0A0000}"/>
    <cellStyle name="_3.육교구조계산서_인화-논현B수량수정_여수신기수량_82호선(최종)_23호선" xfId="2704" xr:uid="{00000000-0005-0000-0000-00008F0A0000}"/>
    <cellStyle name="_3.육교구조계산서_인화-논현B수량수정_여수신기수량_82호선_23호선" xfId="2705" xr:uid="{00000000-0005-0000-0000-0000900A0000}"/>
    <cellStyle name="_3.육교구조계산서_인화-논현B수량수정_여수신기수량_98호선" xfId="2706" xr:uid="{00000000-0005-0000-0000-0000910A0000}"/>
    <cellStyle name="_3.육교구조계산서_인화-논현B수량수정_여수신기수량_98호선_23호선" xfId="2707" xr:uid="{00000000-0005-0000-0000-0000920A0000}"/>
    <cellStyle name="_3.육교구조계산서_인화-논현B수량수정_여수신기수량_금광신갈(8.22)" xfId="2708" xr:uid="{00000000-0005-0000-0000-0000930A0000}"/>
    <cellStyle name="_3.육교구조계산서_인화-논현B수량수정_여수신기수량_금광신갈(8.22)_82호선" xfId="2709" xr:uid="{00000000-0005-0000-0000-0000940A0000}"/>
    <cellStyle name="_3.육교구조계산서_인화-논현B수량수정_여수신기수량_금광신갈(8.22)_82호선(최종)" xfId="2710" xr:uid="{00000000-0005-0000-0000-0000950A0000}"/>
    <cellStyle name="_3.육교구조계산서_인화-논현B수량수정_여수신기수량_금광신갈(8.22)_82호선(최종)_23호선" xfId="2711" xr:uid="{00000000-0005-0000-0000-0000960A0000}"/>
    <cellStyle name="_3.육교구조계산서_인화-논현B수량수정_여수신기수량_금광신갈(8.22)_82호선_23호선" xfId="2712" xr:uid="{00000000-0005-0000-0000-0000970A0000}"/>
    <cellStyle name="_3.육교구조계산서_인화-논현B수량수정_여수신기수량_금광신갈(8.22)_98호선" xfId="2713" xr:uid="{00000000-0005-0000-0000-0000980A0000}"/>
    <cellStyle name="_3.육교구조계산서_인화-논현B수량수정_여수신기수량_금광신갈(8.22)_98호선_23호선" xfId="2714" xr:uid="{00000000-0005-0000-0000-0000990A0000}"/>
    <cellStyle name="_3.육교구조계산서_인화-논현B수량수정_여수신기수량_금광신갈(8.22)_금광신갈(9.29)" xfId="2715" xr:uid="{00000000-0005-0000-0000-00009A0A0000}"/>
    <cellStyle name="_3.육교구조계산서_인화-논현B수량수정_여수신기수량_금광신갈(8.22)_금광신갈(9.29)_82호선" xfId="2716" xr:uid="{00000000-0005-0000-0000-00009B0A0000}"/>
    <cellStyle name="_3.육교구조계산서_인화-논현B수량수정_여수신기수량_금광신갈(8.22)_금광신갈(9.29)_82호선(최종)" xfId="2717" xr:uid="{00000000-0005-0000-0000-00009C0A0000}"/>
    <cellStyle name="_3.육교구조계산서_인화-논현B수량수정_여수신기수량_금광신갈(8.22)_금광신갈(9.29)_82호선(최종)_23호선" xfId="2718" xr:uid="{00000000-0005-0000-0000-00009D0A0000}"/>
    <cellStyle name="_3.육교구조계산서_인화-논현B수량수정_여수신기수량_금광신갈(8.22)_금광신갈(9.29)_82호선_23호선" xfId="2719" xr:uid="{00000000-0005-0000-0000-00009E0A0000}"/>
    <cellStyle name="_3.육교구조계산서_인화-논현B수량수정_여수신기수량_금광신갈(8.22)_금광신갈(9.29)_98호선" xfId="2720" xr:uid="{00000000-0005-0000-0000-00009F0A0000}"/>
    <cellStyle name="_3.육교구조계산서_인화-논현B수량수정_여수신기수량_금광신갈(8.22)_금광신갈(9.29)_98호선_23호선" xfId="2721" xr:uid="{00000000-0005-0000-0000-0000A00A0000}"/>
    <cellStyle name="_3.육교구조계산서_인화-논현B수량수정_여수신기수량_금광신갈(8.22)_금광신갈(9.29)_영사교외5개교" xfId="2722" xr:uid="{00000000-0005-0000-0000-0000A10A0000}"/>
    <cellStyle name="_3.육교구조계산서_인화-논현B수량수정_여수신기수량_금광신갈(8.22)_금광신갈(9.29)_영사교외5개교_23호선" xfId="2723" xr:uid="{00000000-0005-0000-0000-0000A20A0000}"/>
    <cellStyle name="_3.육교구조계산서_인화-논현B수량수정_여수신기수량_금광신갈(8.22)_영사교외5개교" xfId="2724" xr:uid="{00000000-0005-0000-0000-0000A30A0000}"/>
    <cellStyle name="_3.육교구조계산서_인화-논현B수량수정_여수신기수량_금광신갈(8.22)_영사교외5개교_23호선" xfId="2725" xr:uid="{00000000-0005-0000-0000-0000A40A0000}"/>
    <cellStyle name="_3.육교구조계산서_인화-논현B수량수정_여수신기수량_금광신갈수량" xfId="2726" xr:uid="{00000000-0005-0000-0000-0000A50A0000}"/>
    <cellStyle name="_3.육교구조계산서_인화-논현B수량수정_여수신기수량_금광신갈수량_82호선" xfId="2727" xr:uid="{00000000-0005-0000-0000-0000A60A0000}"/>
    <cellStyle name="_3.육교구조계산서_인화-논현B수량수정_여수신기수량_금광신갈수량_82호선(최종)" xfId="2728" xr:uid="{00000000-0005-0000-0000-0000A70A0000}"/>
    <cellStyle name="_3.육교구조계산서_인화-논현B수량수정_여수신기수량_금광신갈수량_82호선(최종)_23호선" xfId="2729" xr:uid="{00000000-0005-0000-0000-0000A80A0000}"/>
    <cellStyle name="_3.육교구조계산서_인화-논현B수량수정_여수신기수량_금광신갈수량_82호선_23호선" xfId="2730" xr:uid="{00000000-0005-0000-0000-0000A90A0000}"/>
    <cellStyle name="_3.육교구조계산서_인화-논현B수량수정_여수신기수량_금광신갈수량_98호선" xfId="2731" xr:uid="{00000000-0005-0000-0000-0000AA0A0000}"/>
    <cellStyle name="_3.육교구조계산서_인화-논현B수량수정_여수신기수량_금광신갈수량_98호선_23호선" xfId="2732" xr:uid="{00000000-0005-0000-0000-0000AB0A0000}"/>
    <cellStyle name="_3.육교구조계산서_인화-논현B수량수정_여수신기수량_금광신갈수량_금광신갈(9.29)" xfId="2733" xr:uid="{00000000-0005-0000-0000-0000AC0A0000}"/>
    <cellStyle name="_3.육교구조계산서_인화-논현B수량수정_여수신기수량_금광신갈수량_금광신갈(9.29)_82호선" xfId="2734" xr:uid="{00000000-0005-0000-0000-0000AD0A0000}"/>
    <cellStyle name="_3.육교구조계산서_인화-논현B수량수정_여수신기수량_금광신갈수량_금광신갈(9.29)_82호선(최종)" xfId="2735" xr:uid="{00000000-0005-0000-0000-0000AE0A0000}"/>
    <cellStyle name="_3.육교구조계산서_인화-논현B수량수정_여수신기수량_금광신갈수량_금광신갈(9.29)_82호선(최종)_23호선" xfId="2736" xr:uid="{00000000-0005-0000-0000-0000AF0A0000}"/>
    <cellStyle name="_3.육교구조계산서_인화-논현B수량수정_여수신기수량_금광신갈수량_금광신갈(9.29)_82호선_23호선" xfId="2737" xr:uid="{00000000-0005-0000-0000-0000B00A0000}"/>
    <cellStyle name="_3.육교구조계산서_인화-논현B수량수정_여수신기수량_금광신갈수량_금광신갈(9.29)_98호선" xfId="2738" xr:uid="{00000000-0005-0000-0000-0000B10A0000}"/>
    <cellStyle name="_3.육교구조계산서_인화-논현B수량수정_여수신기수량_금광신갈수량_금광신갈(9.29)_98호선_23호선" xfId="2739" xr:uid="{00000000-0005-0000-0000-0000B20A0000}"/>
    <cellStyle name="_3.육교구조계산서_인화-논현B수량수정_여수신기수량_금광신갈수량_금광신갈(9.29)_영사교외5개교" xfId="2740" xr:uid="{00000000-0005-0000-0000-0000B30A0000}"/>
    <cellStyle name="_3.육교구조계산서_인화-논현B수량수정_여수신기수량_금광신갈수량_금광신갈(9.29)_영사교외5개교_23호선" xfId="2741" xr:uid="{00000000-0005-0000-0000-0000B40A0000}"/>
    <cellStyle name="_3.육교구조계산서_인화-논현B수량수정_여수신기수량_금광신갈수량_영사교외5개교" xfId="2742" xr:uid="{00000000-0005-0000-0000-0000B50A0000}"/>
    <cellStyle name="_3.육교구조계산서_인화-논현B수량수정_여수신기수량_금광신갈수량_영사교외5개교_23호선" xfId="2743" xr:uid="{00000000-0005-0000-0000-0000B60A0000}"/>
    <cellStyle name="_3.육교구조계산서_인화-논현B수량수정_여수신기수량_여수신기수량(후문1)" xfId="2744" xr:uid="{00000000-0005-0000-0000-0000B70A0000}"/>
    <cellStyle name="_3.육교구조계산서_인화-논현B수량수정_여수신기수량_여수신기수량(후문1)_82호선" xfId="2745" xr:uid="{00000000-0005-0000-0000-0000B80A0000}"/>
    <cellStyle name="_3.육교구조계산서_인화-논현B수량수정_여수신기수량_여수신기수량(후문1)_82호선(최종)" xfId="2746" xr:uid="{00000000-0005-0000-0000-0000B90A0000}"/>
    <cellStyle name="_3.육교구조계산서_인화-논현B수량수정_여수신기수량_여수신기수량(후문1)_82호선(최종)_23호선" xfId="2747" xr:uid="{00000000-0005-0000-0000-0000BA0A0000}"/>
    <cellStyle name="_3.육교구조계산서_인화-논현B수량수정_여수신기수량_여수신기수량(후문1)_82호선_23호선" xfId="2748" xr:uid="{00000000-0005-0000-0000-0000BB0A0000}"/>
    <cellStyle name="_3.육교구조계산서_인화-논현B수량수정_여수신기수량_여수신기수량(후문1)_98호선" xfId="2749" xr:uid="{00000000-0005-0000-0000-0000BC0A0000}"/>
    <cellStyle name="_3.육교구조계산서_인화-논현B수량수정_여수신기수량_여수신기수량(후문1)_98호선_23호선" xfId="2750" xr:uid="{00000000-0005-0000-0000-0000BD0A0000}"/>
    <cellStyle name="_3.육교구조계산서_인화-논현B수량수정_여수신기수량_여수신기수량(후문1)_금광신갈(9.29)" xfId="2751" xr:uid="{00000000-0005-0000-0000-0000BE0A0000}"/>
    <cellStyle name="_3.육교구조계산서_인화-논현B수량수정_여수신기수량_여수신기수량(후문1)_금광신갈(9.29)_82호선" xfId="2752" xr:uid="{00000000-0005-0000-0000-0000BF0A0000}"/>
    <cellStyle name="_3.육교구조계산서_인화-논현B수량수정_여수신기수량_여수신기수량(후문1)_금광신갈(9.29)_82호선(최종)" xfId="2753" xr:uid="{00000000-0005-0000-0000-0000C00A0000}"/>
    <cellStyle name="_3.육교구조계산서_인화-논현B수량수정_여수신기수량_여수신기수량(후문1)_금광신갈(9.29)_82호선(최종)_23호선" xfId="2754" xr:uid="{00000000-0005-0000-0000-0000C10A0000}"/>
    <cellStyle name="_3.육교구조계산서_인화-논현B수량수정_여수신기수량_여수신기수량(후문1)_금광신갈(9.29)_82호선_23호선" xfId="2755" xr:uid="{00000000-0005-0000-0000-0000C20A0000}"/>
    <cellStyle name="_3.육교구조계산서_인화-논현B수량수정_여수신기수량_여수신기수량(후문1)_금광신갈(9.29)_98호선" xfId="2756" xr:uid="{00000000-0005-0000-0000-0000C30A0000}"/>
    <cellStyle name="_3.육교구조계산서_인화-논현B수량수정_여수신기수량_여수신기수량(후문1)_금광신갈(9.29)_98호선_23호선" xfId="2757" xr:uid="{00000000-0005-0000-0000-0000C40A0000}"/>
    <cellStyle name="_3.육교구조계산서_인화-논현B수량수정_여수신기수량_여수신기수량(후문1)_금광신갈(9.29)_영사교외5개교" xfId="2758" xr:uid="{00000000-0005-0000-0000-0000C50A0000}"/>
    <cellStyle name="_3.육교구조계산서_인화-논현B수량수정_여수신기수량_여수신기수량(후문1)_금광신갈(9.29)_영사교외5개교_23호선" xfId="2759" xr:uid="{00000000-0005-0000-0000-0000C60A0000}"/>
    <cellStyle name="_3.육교구조계산서_인화-논현B수량수정_여수신기수량_여수신기수량(후문1)_영사교외5개교" xfId="2760" xr:uid="{00000000-0005-0000-0000-0000C70A0000}"/>
    <cellStyle name="_3.육교구조계산서_인화-논현B수량수정_여수신기수량_여수신기수량(후문1)_영사교외5개교_23호선" xfId="2761" xr:uid="{00000000-0005-0000-0000-0000C80A0000}"/>
    <cellStyle name="_3.육교구조계산서_인화-논현B수량수정_여수신기수량_영사교외5개교" xfId="2762" xr:uid="{00000000-0005-0000-0000-0000C90A0000}"/>
    <cellStyle name="_3.육교구조계산서_인화-논현B수량수정_여수신기수량_영사교외5개교_23호선" xfId="2763" xr:uid="{00000000-0005-0000-0000-0000CA0A0000}"/>
    <cellStyle name="_3.육교구조계산서_인화-논현B수량수정_영사교외5개교" xfId="2764" xr:uid="{00000000-0005-0000-0000-0000CB0A0000}"/>
    <cellStyle name="_3.육교구조계산서_인화-논현B수량수정_영사교외5개교_23호선" xfId="2765" xr:uid="{00000000-0005-0000-0000-0000CC0A0000}"/>
    <cellStyle name="_3.육교구조계산서_인화-논현B수량수정_인화-논현B수량수정" xfId="2766" xr:uid="{00000000-0005-0000-0000-0000CD0A0000}"/>
    <cellStyle name="_3.육교구조계산서_인화-논현B수량수정_인화-논현B수량수정_82호선" xfId="2767" xr:uid="{00000000-0005-0000-0000-0000CE0A0000}"/>
    <cellStyle name="_3.육교구조계산서_인화-논현B수량수정_인화-논현B수량수정_82호선(최종)" xfId="2768" xr:uid="{00000000-0005-0000-0000-0000CF0A0000}"/>
    <cellStyle name="_3.육교구조계산서_인화-논현B수량수정_인화-논현B수량수정_82호선(최종)_23호선" xfId="2769" xr:uid="{00000000-0005-0000-0000-0000D00A0000}"/>
    <cellStyle name="_3.육교구조계산서_인화-논현B수량수정_인화-논현B수량수정_82호선_23호선" xfId="2770" xr:uid="{00000000-0005-0000-0000-0000D10A0000}"/>
    <cellStyle name="_3.육교구조계산서_인화-논현B수량수정_인화-논현B수량수정_98호선" xfId="2771" xr:uid="{00000000-0005-0000-0000-0000D20A0000}"/>
    <cellStyle name="_3.육교구조계산서_인화-논현B수량수정_인화-논현B수량수정_98호선_23호선" xfId="2772" xr:uid="{00000000-0005-0000-0000-0000D30A0000}"/>
    <cellStyle name="_3.육교구조계산서_인화-논현B수량수정_인화-논현B수량수정_금광신갈(8.22)" xfId="2773" xr:uid="{00000000-0005-0000-0000-0000D40A0000}"/>
    <cellStyle name="_3.육교구조계산서_인화-논현B수량수정_인화-논현B수량수정_금광신갈(8.22)_82호선" xfId="2774" xr:uid="{00000000-0005-0000-0000-0000D50A0000}"/>
    <cellStyle name="_3.육교구조계산서_인화-논현B수량수정_인화-논현B수량수정_금광신갈(8.22)_82호선(최종)" xfId="2775" xr:uid="{00000000-0005-0000-0000-0000D60A0000}"/>
    <cellStyle name="_3.육교구조계산서_인화-논현B수량수정_인화-논현B수량수정_금광신갈(8.22)_82호선(최종)_23호선" xfId="2776" xr:uid="{00000000-0005-0000-0000-0000D70A0000}"/>
    <cellStyle name="_3.육교구조계산서_인화-논현B수량수정_인화-논현B수량수정_금광신갈(8.22)_82호선_23호선" xfId="2777" xr:uid="{00000000-0005-0000-0000-0000D80A0000}"/>
    <cellStyle name="_3.육교구조계산서_인화-논현B수량수정_인화-논현B수량수정_금광신갈(8.22)_98호선" xfId="2778" xr:uid="{00000000-0005-0000-0000-0000D90A0000}"/>
    <cellStyle name="_3.육교구조계산서_인화-논현B수량수정_인화-논현B수량수정_금광신갈(8.22)_98호선_23호선" xfId="2779" xr:uid="{00000000-0005-0000-0000-0000DA0A0000}"/>
    <cellStyle name="_3.육교구조계산서_인화-논현B수량수정_인화-논현B수량수정_금광신갈(8.22)_금광신갈(9.29)" xfId="2780" xr:uid="{00000000-0005-0000-0000-0000DB0A0000}"/>
    <cellStyle name="_3.육교구조계산서_인화-논현B수량수정_인화-논현B수량수정_금광신갈(8.22)_금광신갈(9.29)_82호선" xfId="2781" xr:uid="{00000000-0005-0000-0000-0000DC0A0000}"/>
    <cellStyle name="_3.육교구조계산서_인화-논현B수량수정_인화-논현B수량수정_금광신갈(8.22)_금광신갈(9.29)_82호선(최종)" xfId="2782" xr:uid="{00000000-0005-0000-0000-0000DD0A0000}"/>
    <cellStyle name="_3.육교구조계산서_인화-논현B수량수정_인화-논현B수량수정_금광신갈(8.22)_금광신갈(9.29)_82호선(최종)_23호선" xfId="2783" xr:uid="{00000000-0005-0000-0000-0000DE0A0000}"/>
    <cellStyle name="_3.육교구조계산서_인화-논현B수량수정_인화-논현B수량수정_금광신갈(8.22)_금광신갈(9.29)_82호선_23호선" xfId="2784" xr:uid="{00000000-0005-0000-0000-0000DF0A0000}"/>
    <cellStyle name="_3.육교구조계산서_인화-논현B수량수정_인화-논현B수량수정_금광신갈(8.22)_금광신갈(9.29)_98호선" xfId="2785" xr:uid="{00000000-0005-0000-0000-0000E00A0000}"/>
    <cellStyle name="_3.육교구조계산서_인화-논현B수량수정_인화-논현B수량수정_금광신갈(8.22)_금광신갈(9.29)_98호선_23호선" xfId="2786" xr:uid="{00000000-0005-0000-0000-0000E10A0000}"/>
    <cellStyle name="_3.육교구조계산서_인화-논현B수량수정_인화-논현B수량수정_금광신갈(8.22)_금광신갈(9.29)_영사교외5개교" xfId="2787" xr:uid="{00000000-0005-0000-0000-0000E20A0000}"/>
    <cellStyle name="_3.육교구조계산서_인화-논현B수량수정_인화-논현B수량수정_금광신갈(8.22)_금광신갈(9.29)_영사교외5개교_23호선" xfId="2788" xr:uid="{00000000-0005-0000-0000-0000E30A0000}"/>
    <cellStyle name="_3.육교구조계산서_인화-논현B수량수정_인화-논현B수량수정_금광신갈(8.22)_영사교외5개교" xfId="2789" xr:uid="{00000000-0005-0000-0000-0000E40A0000}"/>
    <cellStyle name="_3.육교구조계산서_인화-논현B수량수정_인화-논현B수량수정_금광신갈(8.22)_영사교외5개교_23호선" xfId="2790" xr:uid="{00000000-0005-0000-0000-0000E50A0000}"/>
    <cellStyle name="_3.육교구조계산서_인화-논현B수량수정_인화-논현B수량수정_금광신갈수량" xfId="2791" xr:uid="{00000000-0005-0000-0000-0000E60A0000}"/>
    <cellStyle name="_3.육교구조계산서_인화-논현B수량수정_인화-논현B수량수정_금광신갈수량_82호선" xfId="2792" xr:uid="{00000000-0005-0000-0000-0000E70A0000}"/>
    <cellStyle name="_3.육교구조계산서_인화-논현B수량수정_인화-논현B수량수정_금광신갈수량_82호선(최종)" xfId="2793" xr:uid="{00000000-0005-0000-0000-0000E80A0000}"/>
    <cellStyle name="_3.육교구조계산서_인화-논현B수량수정_인화-논현B수량수정_금광신갈수량_82호선(최종)_23호선" xfId="2794" xr:uid="{00000000-0005-0000-0000-0000E90A0000}"/>
    <cellStyle name="_3.육교구조계산서_인화-논현B수량수정_인화-논현B수량수정_금광신갈수량_82호선_23호선" xfId="2795" xr:uid="{00000000-0005-0000-0000-0000EA0A0000}"/>
    <cellStyle name="_3.육교구조계산서_인화-논현B수량수정_인화-논현B수량수정_금광신갈수량_98호선" xfId="2796" xr:uid="{00000000-0005-0000-0000-0000EB0A0000}"/>
    <cellStyle name="_3.육교구조계산서_인화-논현B수량수정_인화-논현B수량수정_금광신갈수량_98호선_23호선" xfId="2797" xr:uid="{00000000-0005-0000-0000-0000EC0A0000}"/>
    <cellStyle name="_3.육교구조계산서_인화-논현B수량수정_인화-논현B수량수정_금광신갈수량_금광신갈(9.29)" xfId="2798" xr:uid="{00000000-0005-0000-0000-0000ED0A0000}"/>
    <cellStyle name="_3.육교구조계산서_인화-논현B수량수정_인화-논현B수량수정_금광신갈수량_금광신갈(9.29)_82호선" xfId="2799" xr:uid="{00000000-0005-0000-0000-0000EE0A0000}"/>
    <cellStyle name="_3.육교구조계산서_인화-논현B수량수정_인화-논현B수량수정_금광신갈수량_금광신갈(9.29)_82호선(최종)" xfId="2800" xr:uid="{00000000-0005-0000-0000-0000EF0A0000}"/>
    <cellStyle name="_3.육교구조계산서_인화-논현B수량수정_인화-논현B수량수정_금광신갈수량_금광신갈(9.29)_82호선(최종)_23호선" xfId="2801" xr:uid="{00000000-0005-0000-0000-0000F00A0000}"/>
    <cellStyle name="_3.육교구조계산서_인화-논현B수량수정_인화-논현B수량수정_금광신갈수량_금광신갈(9.29)_82호선_23호선" xfId="2802" xr:uid="{00000000-0005-0000-0000-0000F10A0000}"/>
    <cellStyle name="_3.육교구조계산서_인화-논현B수량수정_인화-논현B수량수정_금광신갈수량_금광신갈(9.29)_98호선" xfId="2803" xr:uid="{00000000-0005-0000-0000-0000F20A0000}"/>
    <cellStyle name="_3.육교구조계산서_인화-논현B수량수정_인화-논현B수량수정_금광신갈수량_금광신갈(9.29)_98호선_23호선" xfId="2804" xr:uid="{00000000-0005-0000-0000-0000F30A0000}"/>
    <cellStyle name="_3.육교구조계산서_인화-논현B수량수정_인화-논현B수량수정_금광신갈수량_금광신갈(9.29)_영사교외5개교" xfId="2805" xr:uid="{00000000-0005-0000-0000-0000F40A0000}"/>
    <cellStyle name="_3.육교구조계산서_인화-논현B수량수정_인화-논현B수량수정_금광신갈수량_금광신갈(9.29)_영사교외5개교_23호선" xfId="2806" xr:uid="{00000000-0005-0000-0000-0000F50A0000}"/>
    <cellStyle name="_3.육교구조계산서_인화-논현B수량수정_인화-논현B수량수정_금광신갈수량_영사교외5개교" xfId="2807" xr:uid="{00000000-0005-0000-0000-0000F60A0000}"/>
    <cellStyle name="_3.육교구조계산서_인화-논현B수량수정_인화-논현B수량수정_금광신갈수량_영사교외5개교_23호선" xfId="2808" xr:uid="{00000000-0005-0000-0000-0000F70A0000}"/>
    <cellStyle name="_3.육교구조계산서_인화-논현B수량수정_인화-논현B수량수정_여수신기수량(후문1)" xfId="2809" xr:uid="{00000000-0005-0000-0000-0000F80A0000}"/>
    <cellStyle name="_3.육교구조계산서_인화-논현B수량수정_인화-논현B수량수정_여수신기수량(후문1)_82호선" xfId="2810" xr:uid="{00000000-0005-0000-0000-0000F90A0000}"/>
    <cellStyle name="_3.육교구조계산서_인화-논현B수량수정_인화-논현B수량수정_여수신기수량(후문1)_82호선(최종)" xfId="2811" xr:uid="{00000000-0005-0000-0000-0000FA0A0000}"/>
    <cellStyle name="_3.육교구조계산서_인화-논현B수량수정_인화-논현B수량수정_여수신기수량(후문1)_82호선(최종)_23호선" xfId="2812" xr:uid="{00000000-0005-0000-0000-0000FB0A0000}"/>
    <cellStyle name="_3.육교구조계산서_인화-논현B수량수정_인화-논현B수량수정_여수신기수량(후문1)_82호선_23호선" xfId="2813" xr:uid="{00000000-0005-0000-0000-0000FC0A0000}"/>
    <cellStyle name="_3.육교구조계산서_인화-논현B수량수정_인화-논현B수량수정_여수신기수량(후문1)_98호선" xfId="2814" xr:uid="{00000000-0005-0000-0000-0000FD0A0000}"/>
    <cellStyle name="_3.육교구조계산서_인화-논현B수량수정_인화-논현B수량수정_여수신기수량(후문1)_98호선_23호선" xfId="2815" xr:uid="{00000000-0005-0000-0000-0000FE0A0000}"/>
    <cellStyle name="_3.육교구조계산서_인화-논현B수량수정_인화-논현B수량수정_여수신기수량(후문1)_금광신갈(9.29)" xfId="2816" xr:uid="{00000000-0005-0000-0000-0000FF0A0000}"/>
    <cellStyle name="_3.육교구조계산서_인화-논현B수량수정_인화-논현B수량수정_여수신기수량(후문1)_금광신갈(9.29)_82호선" xfId="2817" xr:uid="{00000000-0005-0000-0000-0000000B0000}"/>
    <cellStyle name="_3.육교구조계산서_인화-논현B수량수정_인화-논현B수량수정_여수신기수량(후문1)_금광신갈(9.29)_82호선(최종)" xfId="2818" xr:uid="{00000000-0005-0000-0000-0000010B0000}"/>
    <cellStyle name="_3.육교구조계산서_인화-논현B수량수정_인화-논현B수량수정_여수신기수량(후문1)_금광신갈(9.29)_82호선(최종)_23호선" xfId="2819" xr:uid="{00000000-0005-0000-0000-0000020B0000}"/>
    <cellStyle name="_3.육교구조계산서_인화-논현B수량수정_인화-논현B수량수정_여수신기수량(후문1)_금광신갈(9.29)_82호선_23호선" xfId="2820" xr:uid="{00000000-0005-0000-0000-0000030B0000}"/>
    <cellStyle name="_3.육교구조계산서_인화-논현B수량수정_인화-논현B수량수정_여수신기수량(후문1)_금광신갈(9.29)_98호선" xfId="2821" xr:uid="{00000000-0005-0000-0000-0000040B0000}"/>
    <cellStyle name="_3.육교구조계산서_인화-논현B수량수정_인화-논현B수량수정_여수신기수량(후문1)_금광신갈(9.29)_98호선_23호선" xfId="2822" xr:uid="{00000000-0005-0000-0000-0000050B0000}"/>
    <cellStyle name="_3.육교구조계산서_인화-논현B수량수정_인화-논현B수량수정_여수신기수량(후문1)_금광신갈(9.29)_영사교외5개교" xfId="2823" xr:uid="{00000000-0005-0000-0000-0000060B0000}"/>
    <cellStyle name="_3.육교구조계산서_인화-논현B수량수정_인화-논현B수량수정_여수신기수량(후문1)_금광신갈(9.29)_영사교외5개교_23호선" xfId="2824" xr:uid="{00000000-0005-0000-0000-0000070B0000}"/>
    <cellStyle name="_3.육교구조계산서_인화-논현B수량수정_인화-논현B수량수정_여수신기수량(후문1)_영사교외5개교" xfId="2825" xr:uid="{00000000-0005-0000-0000-0000080B0000}"/>
    <cellStyle name="_3.육교구조계산서_인화-논현B수량수정_인화-논현B수량수정_여수신기수량(후문1)_영사교외5개교_23호선" xfId="2826" xr:uid="{00000000-0005-0000-0000-0000090B0000}"/>
    <cellStyle name="_3.육교구조계산서_인화-논현B수량수정_인화-논현B수량수정_영사교외5개교" xfId="2827" xr:uid="{00000000-0005-0000-0000-00000A0B0000}"/>
    <cellStyle name="_3.육교구조계산서_인화-논현B수량수정_인화-논현B수량수정_영사교외5개교_23호선" xfId="2828" xr:uid="{00000000-0005-0000-0000-00000B0B0000}"/>
    <cellStyle name="_Book1" xfId="2829" xr:uid="{00000000-0005-0000-0000-00000C0B0000}"/>
    <cellStyle name="_fcr-02-084A-이동식점검차(수정)" xfId="2830" xr:uid="{00000000-0005-0000-0000-00000D0B0000}"/>
    <cellStyle name="_견적대비표-폐기물" xfId="2831" xr:uid="{00000000-0005-0000-0000-00000E0B0000}"/>
    <cellStyle name="_설비" xfId="2832" xr:uid="{00000000-0005-0000-0000-00000F0B0000}"/>
    <cellStyle name="_중랑 폐기물처리9.13" xfId="2833" xr:uid="{00000000-0005-0000-0000-0000100B0000}"/>
    <cellStyle name="_폐기물10.17" xfId="2834" xr:uid="{00000000-0005-0000-0000-0000110B0000}"/>
    <cellStyle name="_폐기물-11.3" xfId="2835" xr:uid="{00000000-0005-0000-0000-0000120B0000}"/>
    <cellStyle name="_폐기물내역" xfId="2836" xr:uid="{00000000-0005-0000-0000-0000130B0000}"/>
    <cellStyle name="’E‰Y [0.00]_laroux" xfId="2837" xr:uid="{00000000-0005-0000-0000-0000140B0000}"/>
    <cellStyle name="’E‰Y_laroux" xfId="2838" xr:uid="{00000000-0005-0000-0000-0000150B0000}"/>
    <cellStyle name="¤@?e_TEST-1" xfId="2839" xr:uid="{00000000-0005-0000-0000-0000160B0000}"/>
    <cellStyle name="0.0" xfId="2840" xr:uid="{00000000-0005-0000-0000-0000170B0000}"/>
    <cellStyle name="0.00" xfId="2841" xr:uid="{00000000-0005-0000-0000-0000180B0000}"/>
    <cellStyle name="¹eº" xfId="2842" xr:uid="{00000000-0005-0000-0000-0000190B0000}"/>
    <cellStyle name="2)" xfId="2843" xr:uid="{00000000-0005-0000-0000-00001A0B0000}"/>
    <cellStyle name="20% - 강조색1 2" xfId="2844" xr:uid="{00000000-0005-0000-0000-00001B0B0000}"/>
    <cellStyle name="20% - 강조색1 2 2" xfId="2845" xr:uid="{00000000-0005-0000-0000-00001C0B0000}"/>
    <cellStyle name="20% - 강조색1 3" xfId="2846" xr:uid="{00000000-0005-0000-0000-00001D0B0000}"/>
    <cellStyle name="20% - 강조색1 4" xfId="2847" xr:uid="{00000000-0005-0000-0000-00001E0B0000}"/>
    <cellStyle name="20% - 강조색1 5" xfId="2848" xr:uid="{00000000-0005-0000-0000-00001F0B0000}"/>
    <cellStyle name="20% - 강조색2 2" xfId="2849" xr:uid="{00000000-0005-0000-0000-0000200B0000}"/>
    <cellStyle name="20% - 강조색2 2 2" xfId="2850" xr:uid="{00000000-0005-0000-0000-0000210B0000}"/>
    <cellStyle name="20% - 강조색2 3" xfId="2851" xr:uid="{00000000-0005-0000-0000-0000220B0000}"/>
    <cellStyle name="20% - 강조색2 4" xfId="2852" xr:uid="{00000000-0005-0000-0000-0000230B0000}"/>
    <cellStyle name="20% - 강조색2 5" xfId="2853" xr:uid="{00000000-0005-0000-0000-0000240B0000}"/>
    <cellStyle name="20% - 강조색3 2" xfId="2854" xr:uid="{00000000-0005-0000-0000-0000250B0000}"/>
    <cellStyle name="20% - 강조색3 2 2" xfId="2855" xr:uid="{00000000-0005-0000-0000-0000260B0000}"/>
    <cellStyle name="20% - 강조색3 3" xfId="2856" xr:uid="{00000000-0005-0000-0000-0000270B0000}"/>
    <cellStyle name="20% - 강조색3 4" xfId="2857" xr:uid="{00000000-0005-0000-0000-0000280B0000}"/>
    <cellStyle name="20% - 강조색3 5" xfId="2858" xr:uid="{00000000-0005-0000-0000-0000290B0000}"/>
    <cellStyle name="20% - 강조색4 2" xfId="2859" xr:uid="{00000000-0005-0000-0000-00002A0B0000}"/>
    <cellStyle name="20% - 강조색4 2 2" xfId="2860" xr:uid="{00000000-0005-0000-0000-00002B0B0000}"/>
    <cellStyle name="20% - 강조색4 3" xfId="2861" xr:uid="{00000000-0005-0000-0000-00002C0B0000}"/>
    <cellStyle name="20% - 강조색4 4" xfId="2862" xr:uid="{00000000-0005-0000-0000-00002D0B0000}"/>
    <cellStyle name="20% - 강조색4 5" xfId="2863" xr:uid="{00000000-0005-0000-0000-00002E0B0000}"/>
    <cellStyle name="20% - 강조색5 2" xfId="2864" xr:uid="{00000000-0005-0000-0000-00002F0B0000}"/>
    <cellStyle name="20% - 강조색5 2 2" xfId="2865" xr:uid="{00000000-0005-0000-0000-0000300B0000}"/>
    <cellStyle name="20% - 강조색5 3" xfId="2866" xr:uid="{00000000-0005-0000-0000-0000310B0000}"/>
    <cellStyle name="20% - 강조색5 4" xfId="2867" xr:uid="{00000000-0005-0000-0000-0000320B0000}"/>
    <cellStyle name="20% - 강조색5 5" xfId="2868" xr:uid="{00000000-0005-0000-0000-0000330B0000}"/>
    <cellStyle name="20% - 강조색6 2" xfId="2869" xr:uid="{00000000-0005-0000-0000-0000340B0000}"/>
    <cellStyle name="20% - 강조색6 2 2" xfId="2870" xr:uid="{00000000-0005-0000-0000-0000350B0000}"/>
    <cellStyle name="20% - 강조색6 3" xfId="2871" xr:uid="{00000000-0005-0000-0000-0000360B0000}"/>
    <cellStyle name="20% - 강조색6 4" xfId="2872" xr:uid="{00000000-0005-0000-0000-0000370B0000}"/>
    <cellStyle name="20% - 강조색6 5" xfId="2873" xr:uid="{00000000-0005-0000-0000-0000380B0000}"/>
    <cellStyle name="40% - 강조색1 2" xfId="2874" xr:uid="{00000000-0005-0000-0000-0000390B0000}"/>
    <cellStyle name="40% - 강조색1 2 2" xfId="2875" xr:uid="{00000000-0005-0000-0000-00003A0B0000}"/>
    <cellStyle name="40% - 강조색1 3" xfId="2876" xr:uid="{00000000-0005-0000-0000-00003B0B0000}"/>
    <cellStyle name="40% - 강조색1 4" xfId="2877" xr:uid="{00000000-0005-0000-0000-00003C0B0000}"/>
    <cellStyle name="40% - 강조색1 5" xfId="2878" xr:uid="{00000000-0005-0000-0000-00003D0B0000}"/>
    <cellStyle name="40% - 강조색2 2" xfId="2879" xr:uid="{00000000-0005-0000-0000-00003E0B0000}"/>
    <cellStyle name="40% - 강조색2 2 2" xfId="2880" xr:uid="{00000000-0005-0000-0000-00003F0B0000}"/>
    <cellStyle name="40% - 강조색2 3" xfId="2881" xr:uid="{00000000-0005-0000-0000-0000400B0000}"/>
    <cellStyle name="40% - 강조색2 4" xfId="2882" xr:uid="{00000000-0005-0000-0000-0000410B0000}"/>
    <cellStyle name="40% - 강조색3 2" xfId="2883" xr:uid="{00000000-0005-0000-0000-0000420B0000}"/>
    <cellStyle name="40% - 강조색3 2 2" xfId="2884" xr:uid="{00000000-0005-0000-0000-0000430B0000}"/>
    <cellStyle name="40% - 강조색3 3" xfId="2885" xr:uid="{00000000-0005-0000-0000-0000440B0000}"/>
    <cellStyle name="40% - 강조색3 4" xfId="2886" xr:uid="{00000000-0005-0000-0000-0000450B0000}"/>
    <cellStyle name="40% - 강조색4 2" xfId="2887" xr:uid="{00000000-0005-0000-0000-0000460B0000}"/>
    <cellStyle name="40% - 강조색4 2 2" xfId="2888" xr:uid="{00000000-0005-0000-0000-0000470B0000}"/>
    <cellStyle name="40% - 강조색4 3" xfId="2889" xr:uid="{00000000-0005-0000-0000-0000480B0000}"/>
    <cellStyle name="40% - 강조색4 4" xfId="2890" xr:uid="{00000000-0005-0000-0000-0000490B0000}"/>
    <cellStyle name="40% - 강조색5 2" xfId="2891" xr:uid="{00000000-0005-0000-0000-00004A0B0000}"/>
    <cellStyle name="40% - 강조색5 2 2" xfId="2892" xr:uid="{00000000-0005-0000-0000-00004B0B0000}"/>
    <cellStyle name="40% - 강조색5 3" xfId="2893" xr:uid="{00000000-0005-0000-0000-00004C0B0000}"/>
    <cellStyle name="40% - 강조색5 4" xfId="2894" xr:uid="{00000000-0005-0000-0000-00004D0B0000}"/>
    <cellStyle name="40% - 강조색5 5" xfId="2895" xr:uid="{00000000-0005-0000-0000-00004E0B0000}"/>
    <cellStyle name="40% - 강조색6 2" xfId="2896" xr:uid="{00000000-0005-0000-0000-00004F0B0000}"/>
    <cellStyle name="40% - 강조색6 2 2" xfId="2897" xr:uid="{00000000-0005-0000-0000-0000500B0000}"/>
    <cellStyle name="40% - 강조색6 3" xfId="2898" xr:uid="{00000000-0005-0000-0000-0000510B0000}"/>
    <cellStyle name="40% - 강조색6 4" xfId="2899" xr:uid="{00000000-0005-0000-0000-0000520B0000}"/>
    <cellStyle name="40% - 강조색6 5" xfId="2900" xr:uid="{00000000-0005-0000-0000-0000530B0000}"/>
    <cellStyle name="60" xfId="2901" xr:uid="{00000000-0005-0000-0000-0000540B0000}"/>
    <cellStyle name="60 2" xfId="2902" xr:uid="{00000000-0005-0000-0000-0000550B0000}"/>
    <cellStyle name="60% - 강조색1 2" xfId="2903" xr:uid="{00000000-0005-0000-0000-0000560B0000}"/>
    <cellStyle name="60% - 강조색1 2 2" xfId="2904" xr:uid="{00000000-0005-0000-0000-0000570B0000}"/>
    <cellStyle name="60% - 강조색1 3" xfId="2905" xr:uid="{00000000-0005-0000-0000-0000580B0000}"/>
    <cellStyle name="60% - 강조색2 2" xfId="2906" xr:uid="{00000000-0005-0000-0000-0000590B0000}"/>
    <cellStyle name="60% - 강조색2 2 2" xfId="2907" xr:uid="{00000000-0005-0000-0000-00005A0B0000}"/>
    <cellStyle name="60% - 강조색2 3" xfId="2908" xr:uid="{00000000-0005-0000-0000-00005B0B0000}"/>
    <cellStyle name="60% - 강조색3 2" xfId="2909" xr:uid="{00000000-0005-0000-0000-00005C0B0000}"/>
    <cellStyle name="60% - 강조색3 2 2" xfId="2910" xr:uid="{00000000-0005-0000-0000-00005D0B0000}"/>
    <cellStyle name="60% - 강조색3 3" xfId="2911" xr:uid="{00000000-0005-0000-0000-00005E0B0000}"/>
    <cellStyle name="60% - 강조색4 2" xfId="2912" xr:uid="{00000000-0005-0000-0000-00005F0B0000}"/>
    <cellStyle name="60% - 강조색4 2 2" xfId="2913" xr:uid="{00000000-0005-0000-0000-0000600B0000}"/>
    <cellStyle name="60% - 강조색4 3" xfId="2914" xr:uid="{00000000-0005-0000-0000-0000610B0000}"/>
    <cellStyle name="60% - 강조색5 2" xfId="2915" xr:uid="{00000000-0005-0000-0000-0000620B0000}"/>
    <cellStyle name="60% - 강조색5 2 2" xfId="2916" xr:uid="{00000000-0005-0000-0000-0000630B0000}"/>
    <cellStyle name="60% - 강조색5 3" xfId="2917" xr:uid="{00000000-0005-0000-0000-0000640B0000}"/>
    <cellStyle name="60% - 강조색6 2" xfId="2918" xr:uid="{00000000-0005-0000-0000-0000650B0000}"/>
    <cellStyle name="60% - 강조색6 2 2" xfId="2919" xr:uid="{00000000-0005-0000-0000-0000660B0000}"/>
    <cellStyle name="60% - 강조색6 3" xfId="2920" xr:uid="{00000000-0005-0000-0000-0000670B0000}"/>
    <cellStyle name="90" xfId="2921" xr:uid="{00000000-0005-0000-0000-0000680B0000}"/>
    <cellStyle name="A¨­￠￢￠O [0]_INQUIRY ￠?￥i¨u¡AAⓒ￢Aⓒª " xfId="2922" xr:uid="{00000000-0005-0000-0000-0000690B0000}"/>
    <cellStyle name="A¨­￠￢￠O_INQUIRY ￠?￥i¨u¡AAⓒ￢Aⓒª " xfId="2923" xr:uid="{00000000-0005-0000-0000-00006A0B0000}"/>
    <cellStyle name="Aⓒ" xfId="2924" xr:uid="{00000000-0005-0000-0000-00006B0B0000}"/>
    <cellStyle name="Aⓒ­￠￢￠" xfId="2925" xr:uid="{00000000-0005-0000-0000-00006C0B0000}"/>
    <cellStyle name="Ae" xfId="2926" xr:uid="{00000000-0005-0000-0000-00006D0B0000}"/>
    <cellStyle name="Aee­ [" xfId="2927" xr:uid="{00000000-0005-0000-0000-00006E0B0000}"/>
    <cellStyle name="AeE­ [0]_ 2ÆAAþº° " xfId="2928" xr:uid="{00000000-0005-0000-0000-00006F0B0000}"/>
    <cellStyle name="ÅëÈ­ [0]_¸ñÂ÷ " xfId="2929" xr:uid="{00000000-0005-0000-0000-0000700B0000}"/>
    <cellStyle name="AeE­ [0]_¼oAI¼º " xfId="2930" xr:uid="{00000000-0005-0000-0000-0000710B0000}"/>
    <cellStyle name="ÅëÈ­ [0]_INQUIRY ¿µ¾÷ÃßÁø " xfId="2931" xr:uid="{00000000-0005-0000-0000-0000720B0000}"/>
    <cellStyle name="AeE­ [0]_INQUIRY ¿μ¾÷AßAø " xfId="2932" xr:uid="{00000000-0005-0000-0000-0000730B0000}"/>
    <cellStyle name="AeE­_ 2ÆAAþº° " xfId="2933" xr:uid="{00000000-0005-0000-0000-0000740B0000}"/>
    <cellStyle name="ÅëÈ­_¸ñÂ÷ " xfId="2934" xr:uid="{00000000-0005-0000-0000-0000750B0000}"/>
    <cellStyle name="AeE­_¼oAI¼º " xfId="2935" xr:uid="{00000000-0005-0000-0000-0000760B0000}"/>
    <cellStyle name="ÅëÈ­_INQUIRY ¿µ¾÷ÃßÁø " xfId="2936" xr:uid="{00000000-0005-0000-0000-0000770B0000}"/>
    <cellStyle name="AeE­_INQUIRY ¿μ¾÷AßAø " xfId="2937" xr:uid="{00000000-0005-0000-0000-0000780B0000}"/>
    <cellStyle name="Aee¡ⓒ " xfId="2938" xr:uid="{00000000-0005-0000-0000-0000790B0000}"/>
    <cellStyle name="AeE¡ⓒ [0]_INQUIRY ￠?￥i¨u¡AAⓒ￢Aⓒª " xfId="2939" xr:uid="{00000000-0005-0000-0000-00007A0B0000}"/>
    <cellStyle name="Aee¡ⓒ _1구간 1TYPE-6.6M" xfId="2940" xr:uid="{00000000-0005-0000-0000-00007B0B0000}"/>
    <cellStyle name="AeE¡ⓒ_INQUIRY ￠?￥i¨u¡AAⓒ￢Aⓒª " xfId="2941" xr:uid="{00000000-0005-0000-0000-00007C0B0000}"/>
    <cellStyle name="ALIGNMENT" xfId="2942" xr:uid="{00000000-0005-0000-0000-00007D0B0000}"/>
    <cellStyle name="ALIGNMENT 2" xfId="2943" xr:uid="{00000000-0005-0000-0000-00007E0B0000}"/>
    <cellStyle name="Aþ" xfId="2944" xr:uid="{00000000-0005-0000-0000-00007F0B0000}"/>
    <cellStyle name="Aþ¸¶ [" xfId="2945" xr:uid="{00000000-0005-0000-0000-0000800B0000}"/>
    <cellStyle name="AÞ¸¶ [0]_ 2ÆAAþº° " xfId="2946" xr:uid="{00000000-0005-0000-0000-0000810B0000}"/>
    <cellStyle name="ÄÞ¸¶ [0]_¸ñÂ÷ " xfId="2947" xr:uid="{00000000-0005-0000-0000-0000820B0000}"/>
    <cellStyle name="AÞ¸¶ [0]_¼oAI¼º " xfId="2948" xr:uid="{00000000-0005-0000-0000-0000830B0000}"/>
    <cellStyle name="ÄÞ¸¶ [0]_INQUIRY ¿µ¾÷ÃßÁø " xfId="2949" xr:uid="{00000000-0005-0000-0000-0000840B0000}"/>
    <cellStyle name="AÞ¸¶ [0]_INQUIRY ¿μ¾÷AßAø " xfId="2950" xr:uid="{00000000-0005-0000-0000-0000850B0000}"/>
    <cellStyle name="AÞ¸¶_ 2ÆAAþº° " xfId="2951" xr:uid="{00000000-0005-0000-0000-0000860B0000}"/>
    <cellStyle name="ÄÞ¸¶_¸ñÂ÷ " xfId="2952" xr:uid="{00000000-0005-0000-0000-0000870B0000}"/>
    <cellStyle name="AÞ¸¶_¼oAI¼º " xfId="2953" xr:uid="{00000000-0005-0000-0000-0000880B0000}"/>
    <cellStyle name="ÄÞ¸¶_INQUIRY ¿µ¾÷ÃßÁø " xfId="2954" xr:uid="{00000000-0005-0000-0000-0000890B0000}"/>
    <cellStyle name="AÞ¸¶_INQUIRY ¿μ¾÷AßAø " xfId="2955" xr:uid="{00000000-0005-0000-0000-00008A0B0000}"/>
    <cellStyle name="_x0001_b" xfId="2956" xr:uid="{00000000-0005-0000-0000-00008B0B0000}"/>
    <cellStyle name="BA" xfId="2957" xr:uid="{00000000-0005-0000-0000-00008C0B0000}"/>
    <cellStyle name="body" xfId="2958" xr:uid="{00000000-0005-0000-0000-00008D0B0000}"/>
    <cellStyle name="C¡" xfId="2959" xr:uid="{00000000-0005-0000-0000-00008E0B0000}"/>
    <cellStyle name="C¡IA¨ª_¡ic¨u¡A¨￢I¨￢¡Æ AN¡Æe " xfId="2960" xr:uid="{00000000-0005-0000-0000-00008F0B0000}"/>
    <cellStyle name="C￥" xfId="2961" xr:uid="{00000000-0005-0000-0000-0000900B0000}"/>
    <cellStyle name="C￥AØ_  FAB AIA¤  " xfId="2962" xr:uid="{00000000-0005-0000-0000-0000910B0000}"/>
    <cellStyle name="Ç¥ÁØ_´Ü°¡" xfId="2963" xr:uid="{00000000-0005-0000-0000-0000920B0000}"/>
    <cellStyle name="C￥AØ_¿μ¾÷CoE² " xfId="2964" xr:uid="{00000000-0005-0000-0000-0000930B0000}"/>
    <cellStyle name="Ç¥ÁØ_»ç¾÷ºÎº° ÃÑ°è " xfId="2965" xr:uid="{00000000-0005-0000-0000-0000940B0000}"/>
    <cellStyle name="C￥AØ_≫c¾÷ºIº° AN°e " xfId="2966" xr:uid="{00000000-0005-0000-0000-0000950B0000}"/>
    <cellStyle name="Ç¥ÁØ_0N-HANDLING " xfId="2967" xr:uid="{00000000-0005-0000-0000-0000960B0000}"/>
    <cellStyle name="C￥AØ_5-1±¤°i " xfId="2968" xr:uid="{00000000-0005-0000-0000-0000970B0000}"/>
    <cellStyle name="Ç¥ÁØ_5-1±¤°í " xfId="2969" xr:uid="{00000000-0005-0000-0000-0000980B0000}"/>
    <cellStyle name="C￥AØ_5-1±¤°i  2" xfId="3587" xr:uid="{00000000-0005-0000-0000-0000990B0000}"/>
    <cellStyle name="Ç¥ÁØ_Áý°èÇ¥(2¿ù) " xfId="2970" xr:uid="{00000000-0005-0000-0000-00009A0B0000}"/>
    <cellStyle name="C￥AØ_Ay°eC￥(2¿u)  2" xfId="3588" xr:uid="{00000000-0005-0000-0000-00009B0B0000}"/>
    <cellStyle name="Ç¥ÁØ_Sheet1_¿µ¾÷ÇöÈ² " xfId="2971" xr:uid="{00000000-0005-0000-0000-00009C0B0000}"/>
    <cellStyle name="Calc Currency (0)" xfId="2972" xr:uid="{00000000-0005-0000-0000-00009D0B0000}"/>
    <cellStyle name="category" xfId="2973" xr:uid="{00000000-0005-0000-0000-00009E0B0000}"/>
    <cellStyle name="ce" xfId="2974" xr:uid="{00000000-0005-0000-0000-00009F0B0000}"/>
    <cellStyle name="CIAIÆU¸μAⓒ" xfId="2975" xr:uid="{00000000-0005-0000-0000-0000A00B0000}"/>
    <cellStyle name="ⓒoe" xfId="2976" xr:uid="{00000000-0005-0000-0000-0000A10B0000}"/>
    <cellStyle name="Column Heading" xfId="2977" xr:uid="{00000000-0005-0000-0000-0000A20B0000}"/>
    <cellStyle name="Comma" xfId="2978" xr:uid="{00000000-0005-0000-0000-0000A30B0000}"/>
    <cellStyle name="Comma [0]" xfId="2979" xr:uid="{00000000-0005-0000-0000-0000A40B0000}"/>
    <cellStyle name="Comma [0] 2" xfId="2980" xr:uid="{00000000-0005-0000-0000-0000A50B0000}"/>
    <cellStyle name="Comma [0] 3" xfId="2981" xr:uid="{00000000-0005-0000-0000-0000A60B0000}"/>
    <cellStyle name="Comma [0] 4" xfId="2982" xr:uid="{00000000-0005-0000-0000-0000A70B0000}"/>
    <cellStyle name="Comma [0]_ SG&amp;A Bridge " xfId="2983" xr:uid="{00000000-0005-0000-0000-0000A80B0000}"/>
    <cellStyle name="Comma 10" xfId="2984" xr:uid="{00000000-0005-0000-0000-0000A90B0000}"/>
    <cellStyle name="Comma 11" xfId="2985" xr:uid="{00000000-0005-0000-0000-0000AA0B0000}"/>
    <cellStyle name="Comma 12" xfId="2986" xr:uid="{00000000-0005-0000-0000-0000AB0B0000}"/>
    <cellStyle name="Comma 13" xfId="2987" xr:uid="{00000000-0005-0000-0000-0000AC0B0000}"/>
    <cellStyle name="Comma 14" xfId="2988" xr:uid="{00000000-0005-0000-0000-0000AD0B0000}"/>
    <cellStyle name="Comma 15" xfId="2989" xr:uid="{00000000-0005-0000-0000-0000AE0B0000}"/>
    <cellStyle name="Comma 16" xfId="2990" xr:uid="{00000000-0005-0000-0000-0000AF0B0000}"/>
    <cellStyle name="Comma 17" xfId="2991" xr:uid="{00000000-0005-0000-0000-0000B00B0000}"/>
    <cellStyle name="Comma 18" xfId="2992" xr:uid="{00000000-0005-0000-0000-0000B10B0000}"/>
    <cellStyle name="Comma 19" xfId="2993" xr:uid="{00000000-0005-0000-0000-0000B20B0000}"/>
    <cellStyle name="Comma 2" xfId="2994" xr:uid="{00000000-0005-0000-0000-0000B30B0000}"/>
    <cellStyle name="Comma 20" xfId="2995" xr:uid="{00000000-0005-0000-0000-0000B40B0000}"/>
    <cellStyle name="Comma 21" xfId="2996" xr:uid="{00000000-0005-0000-0000-0000B50B0000}"/>
    <cellStyle name="Comma 3" xfId="2997" xr:uid="{00000000-0005-0000-0000-0000B60B0000}"/>
    <cellStyle name="Comma 4" xfId="2998" xr:uid="{00000000-0005-0000-0000-0000B70B0000}"/>
    <cellStyle name="Comma 5" xfId="2999" xr:uid="{00000000-0005-0000-0000-0000B80B0000}"/>
    <cellStyle name="Comma 6" xfId="3000" xr:uid="{00000000-0005-0000-0000-0000B90B0000}"/>
    <cellStyle name="Comma 7" xfId="3001" xr:uid="{00000000-0005-0000-0000-0000BA0B0000}"/>
    <cellStyle name="Comma 8" xfId="3002" xr:uid="{00000000-0005-0000-0000-0000BB0B0000}"/>
    <cellStyle name="Comma 9" xfId="3003" xr:uid="{00000000-0005-0000-0000-0000BC0B0000}"/>
    <cellStyle name="comma zerodec" xfId="3004" xr:uid="{00000000-0005-0000-0000-0000BD0B0000}"/>
    <cellStyle name="comma zerodec 2" xfId="3005" xr:uid="{00000000-0005-0000-0000-0000BE0B0000}"/>
    <cellStyle name="comma zerodec 3" xfId="3006" xr:uid="{00000000-0005-0000-0000-0000BF0B0000}"/>
    <cellStyle name="comma zerodec 4" xfId="3007" xr:uid="{00000000-0005-0000-0000-0000C00B0000}"/>
    <cellStyle name="comma zerodec 5" xfId="3008" xr:uid="{00000000-0005-0000-0000-0000C10B0000}"/>
    <cellStyle name="Comma_ SG&amp;A Bridge" xfId="3009" xr:uid="{00000000-0005-0000-0000-0000C20B0000}"/>
    <cellStyle name="Comma0" xfId="3010" xr:uid="{00000000-0005-0000-0000-0000C30B0000}"/>
    <cellStyle name="Comma0 2" xfId="3011" xr:uid="{00000000-0005-0000-0000-0000C40B0000}"/>
    <cellStyle name="Comma0 3" xfId="3012" xr:uid="{00000000-0005-0000-0000-0000C50B0000}"/>
    <cellStyle name="Comma0 4" xfId="3013" xr:uid="{00000000-0005-0000-0000-0000C60B0000}"/>
    <cellStyle name="Copied" xfId="3014" xr:uid="{00000000-0005-0000-0000-0000C70B0000}"/>
    <cellStyle name="Curren?_x0012_퐀_x0017_?" xfId="3015" xr:uid="{00000000-0005-0000-0000-0000C80B0000}"/>
    <cellStyle name="Curren?_x0012_퐀_x0017_? 2" xfId="3016" xr:uid="{00000000-0005-0000-0000-0000C90B0000}"/>
    <cellStyle name="Currenby_Cash&amp;DSO Chart" xfId="3017" xr:uid="{00000000-0005-0000-0000-0000CA0B0000}"/>
    <cellStyle name="Currency" xfId="3018" xr:uid="{00000000-0005-0000-0000-0000CB0B0000}"/>
    <cellStyle name="Currency [0]" xfId="3019" xr:uid="{00000000-0005-0000-0000-0000CC0B0000}"/>
    <cellStyle name="Currency [0] 2" xfId="3020" xr:uid="{00000000-0005-0000-0000-0000CD0B0000}"/>
    <cellStyle name="Currency 10" xfId="3021" xr:uid="{00000000-0005-0000-0000-0000CE0B0000}"/>
    <cellStyle name="Currency 11" xfId="3022" xr:uid="{00000000-0005-0000-0000-0000CF0B0000}"/>
    <cellStyle name="Currency 12" xfId="3023" xr:uid="{00000000-0005-0000-0000-0000D00B0000}"/>
    <cellStyle name="Currency 13" xfId="3024" xr:uid="{00000000-0005-0000-0000-0000D10B0000}"/>
    <cellStyle name="Currency 14" xfId="3025" xr:uid="{00000000-0005-0000-0000-0000D20B0000}"/>
    <cellStyle name="Currency 15" xfId="3026" xr:uid="{00000000-0005-0000-0000-0000D30B0000}"/>
    <cellStyle name="Currency 16" xfId="3027" xr:uid="{00000000-0005-0000-0000-0000D40B0000}"/>
    <cellStyle name="Currency 17" xfId="3028" xr:uid="{00000000-0005-0000-0000-0000D50B0000}"/>
    <cellStyle name="Currency 18" xfId="3029" xr:uid="{00000000-0005-0000-0000-0000D60B0000}"/>
    <cellStyle name="Currency 19" xfId="3030" xr:uid="{00000000-0005-0000-0000-0000D70B0000}"/>
    <cellStyle name="Currency 2" xfId="3031" xr:uid="{00000000-0005-0000-0000-0000D80B0000}"/>
    <cellStyle name="Currency 3" xfId="3032" xr:uid="{00000000-0005-0000-0000-0000D90B0000}"/>
    <cellStyle name="Currency 4" xfId="3033" xr:uid="{00000000-0005-0000-0000-0000DA0B0000}"/>
    <cellStyle name="Currency 5" xfId="3034" xr:uid="{00000000-0005-0000-0000-0000DB0B0000}"/>
    <cellStyle name="Currency 6" xfId="3035" xr:uid="{00000000-0005-0000-0000-0000DC0B0000}"/>
    <cellStyle name="Currency 7" xfId="3036" xr:uid="{00000000-0005-0000-0000-0000DD0B0000}"/>
    <cellStyle name="Currency 8" xfId="3037" xr:uid="{00000000-0005-0000-0000-0000DE0B0000}"/>
    <cellStyle name="Currency 9" xfId="3038" xr:uid="{00000000-0005-0000-0000-0000DF0B0000}"/>
    <cellStyle name="Currency(￦)" xfId="3039" xr:uid="{00000000-0005-0000-0000-0000E00B0000}"/>
    <cellStyle name="Currency_ SG&amp;A Bridge " xfId="3040" xr:uid="{00000000-0005-0000-0000-0000E10B0000}"/>
    <cellStyle name="Currency0" xfId="3041" xr:uid="{00000000-0005-0000-0000-0000E20B0000}"/>
    <cellStyle name="Currency0 2" xfId="3042" xr:uid="{00000000-0005-0000-0000-0000E30B0000}"/>
    <cellStyle name="Currency0 3" xfId="3043" xr:uid="{00000000-0005-0000-0000-0000E40B0000}"/>
    <cellStyle name="Currency0 4" xfId="3044" xr:uid="{00000000-0005-0000-0000-0000E50B0000}"/>
    <cellStyle name="Currency1" xfId="3045" xr:uid="{00000000-0005-0000-0000-0000E60B0000}"/>
    <cellStyle name="Currency1 2" xfId="3046" xr:uid="{00000000-0005-0000-0000-0000E70B0000}"/>
    <cellStyle name="Currency1 2 2" xfId="3590" xr:uid="{00000000-0005-0000-0000-0000E80B0000}"/>
    <cellStyle name="Currency1 3" xfId="3047" xr:uid="{00000000-0005-0000-0000-0000E90B0000}"/>
    <cellStyle name="Currency1 3 2" xfId="3591" xr:uid="{00000000-0005-0000-0000-0000EA0B0000}"/>
    <cellStyle name="Currency1 4" xfId="3589" xr:uid="{00000000-0005-0000-0000-0000EB0B0000}"/>
    <cellStyle name="Date" xfId="3048" xr:uid="{00000000-0005-0000-0000-0000EC0B0000}"/>
    <cellStyle name="Date 2" xfId="3049" xr:uid="{00000000-0005-0000-0000-0000ED0B0000}"/>
    <cellStyle name="Date 3" xfId="3050" xr:uid="{00000000-0005-0000-0000-0000EE0B0000}"/>
    <cellStyle name="Date 4" xfId="3051" xr:uid="{00000000-0005-0000-0000-0000EF0B0000}"/>
    <cellStyle name="Dezimal [0]_Compiling Utility Macros" xfId="3052" xr:uid="{00000000-0005-0000-0000-0000F00B0000}"/>
    <cellStyle name="Dezimal_Compiling Utility Macros" xfId="3053" xr:uid="{00000000-0005-0000-0000-0000F10B0000}"/>
    <cellStyle name="Dollar (zero dec)" xfId="3054" xr:uid="{00000000-0005-0000-0000-0000F20B0000}"/>
    <cellStyle name="Dollar (zero dec) 2" xfId="3055" xr:uid="{00000000-0005-0000-0000-0000F30B0000}"/>
    <cellStyle name="Dollar (zero dec) 3" xfId="3056" xr:uid="{00000000-0005-0000-0000-0000F40B0000}"/>
    <cellStyle name="Dollar (zero dec) 4" xfId="3057" xr:uid="{00000000-0005-0000-0000-0000F50B0000}"/>
    <cellStyle name="Dollar (zero dec) 5" xfId="3058" xr:uid="{00000000-0005-0000-0000-0000F60B0000}"/>
    <cellStyle name="Entered" xfId="3059" xr:uid="{00000000-0005-0000-0000-0000F70B0000}"/>
    <cellStyle name="Euro" xfId="3060" xr:uid="{00000000-0005-0000-0000-0000F80B0000}"/>
    <cellStyle name="Euro 2" xfId="3061" xr:uid="{00000000-0005-0000-0000-0000F90B0000}"/>
    <cellStyle name="Euro 3" xfId="3062" xr:uid="{00000000-0005-0000-0000-0000FA0B0000}"/>
    <cellStyle name="Euro 4" xfId="3063" xr:uid="{00000000-0005-0000-0000-0000FB0B0000}"/>
    <cellStyle name="F2" xfId="3064" xr:uid="{00000000-0005-0000-0000-0000FC0B0000}"/>
    <cellStyle name="F2 2" xfId="3065" xr:uid="{00000000-0005-0000-0000-0000FD0B0000}"/>
    <cellStyle name="F3" xfId="3066" xr:uid="{00000000-0005-0000-0000-0000FE0B0000}"/>
    <cellStyle name="F3 2" xfId="3067" xr:uid="{00000000-0005-0000-0000-0000FF0B0000}"/>
    <cellStyle name="F4" xfId="3068" xr:uid="{00000000-0005-0000-0000-0000000C0000}"/>
    <cellStyle name="F4 2" xfId="3069" xr:uid="{00000000-0005-0000-0000-0000010C0000}"/>
    <cellStyle name="F5" xfId="3070" xr:uid="{00000000-0005-0000-0000-0000020C0000}"/>
    <cellStyle name="F5 2" xfId="3071" xr:uid="{00000000-0005-0000-0000-0000030C0000}"/>
    <cellStyle name="F6" xfId="3072" xr:uid="{00000000-0005-0000-0000-0000040C0000}"/>
    <cellStyle name="F6 2" xfId="3073" xr:uid="{00000000-0005-0000-0000-0000050C0000}"/>
    <cellStyle name="F7" xfId="3074" xr:uid="{00000000-0005-0000-0000-0000060C0000}"/>
    <cellStyle name="F7 2" xfId="3075" xr:uid="{00000000-0005-0000-0000-0000070C0000}"/>
    <cellStyle name="F8" xfId="3076" xr:uid="{00000000-0005-0000-0000-0000080C0000}"/>
    <cellStyle name="F8 2" xfId="3077" xr:uid="{00000000-0005-0000-0000-0000090C0000}"/>
    <cellStyle name="Fixed" xfId="3078" xr:uid="{00000000-0005-0000-0000-00000A0C0000}"/>
    <cellStyle name="Fixed 2" xfId="3079" xr:uid="{00000000-0005-0000-0000-00000B0C0000}"/>
    <cellStyle name="Fixed 3" xfId="3080" xr:uid="{00000000-0005-0000-0000-00000C0C0000}"/>
    <cellStyle name="Fixed 4" xfId="3081" xr:uid="{00000000-0005-0000-0000-00000D0C0000}"/>
    <cellStyle name="Grey" xfId="3082" xr:uid="{00000000-0005-0000-0000-00000E0C0000}"/>
    <cellStyle name="Grey 2" xfId="3083" xr:uid="{00000000-0005-0000-0000-00000F0C0000}"/>
    <cellStyle name="head" xfId="3084" xr:uid="{00000000-0005-0000-0000-0000100C0000}"/>
    <cellStyle name="HEADER" xfId="3085" xr:uid="{00000000-0005-0000-0000-0000110C0000}"/>
    <cellStyle name="Header1" xfId="3086" xr:uid="{00000000-0005-0000-0000-0000120C0000}"/>
    <cellStyle name="Header1 2" xfId="3087" xr:uid="{00000000-0005-0000-0000-0000130C0000}"/>
    <cellStyle name="Header2" xfId="3088" xr:uid="{00000000-0005-0000-0000-0000140C0000}"/>
    <cellStyle name="Header2 2" xfId="3089" xr:uid="{00000000-0005-0000-0000-0000150C0000}"/>
    <cellStyle name="Heading 1" xfId="3090" xr:uid="{00000000-0005-0000-0000-0000160C0000}"/>
    <cellStyle name="Heading 2" xfId="3091" xr:uid="{00000000-0005-0000-0000-0000170C0000}"/>
    <cellStyle name="Heading1" xfId="3092" xr:uid="{00000000-0005-0000-0000-0000180C0000}"/>
    <cellStyle name="Heading1 2" xfId="3093" xr:uid="{00000000-0005-0000-0000-0000190C0000}"/>
    <cellStyle name="Heading1 3" xfId="3094" xr:uid="{00000000-0005-0000-0000-00001A0C0000}"/>
    <cellStyle name="Heading1 4" xfId="3095" xr:uid="{00000000-0005-0000-0000-00001B0C0000}"/>
    <cellStyle name="Heading2" xfId="3096" xr:uid="{00000000-0005-0000-0000-00001C0C0000}"/>
    <cellStyle name="Heading2 2" xfId="3097" xr:uid="{00000000-0005-0000-0000-00001D0C0000}"/>
    <cellStyle name="Heading2 3" xfId="3098" xr:uid="{00000000-0005-0000-0000-00001E0C0000}"/>
    <cellStyle name="Heading2 4" xfId="3099" xr:uid="{00000000-0005-0000-0000-00001F0C0000}"/>
    <cellStyle name="heet1æꂘß_x0001__x0001__x0010__x0001_ဠ" xfId="3100" xr:uid="{00000000-0005-0000-0000-0000200C0000}"/>
    <cellStyle name="h_x0010_통화 [0]_OCT-Price" xfId="3101" xr:uid="{00000000-0005-0000-0000-0000210C0000}"/>
    <cellStyle name="Input [yellow]" xfId="3102" xr:uid="{00000000-0005-0000-0000-0000220C0000}"/>
    <cellStyle name="Input [yellow] 2" xfId="3103" xr:uid="{00000000-0005-0000-0000-0000230C0000}"/>
    <cellStyle name="Midtitle" xfId="3104" xr:uid="{00000000-0005-0000-0000-0000240C0000}"/>
    <cellStyle name="Milliers [0]_Arabian Spec" xfId="3105" xr:uid="{00000000-0005-0000-0000-0000250C0000}"/>
    <cellStyle name="Milliers_Arabian Spec" xfId="3106" xr:uid="{00000000-0005-0000-0000-0000260C0000}"/>
    <cellStyle name="Model" xfId="3107" xr:uid="{00000000-0005-0000-0000-0000270C0000}"/>
    <cellStyle name="Mon?aire [0]_Arabian Spec" xfId="3108" xr:uid="{00000000-0005-0000-0000-0000280C0000}"/>
    <cellStyle name="Mon?aire_Arabian Spec" xfId="3109" xr:uid="{00000000-0005-0000-0000-0000290C0000}"/>
    <cellStyle name="Monétaire [0]_Arabian Spec" xfId="3110" xr:uid="{00000000-0005-0000-0000-00002A0C0000}"/>
    <cellStyle name="Monétaire_Arabian Spec" xfId="3111" xr:uid="{00000000-0005-0000-0000-00002B0C0000}"/>
    <cellStyle name="no dec" xfId="3112" xr:uid="{00000000-0005-0000-0000-00002C0C0000}"/>
    <cellStyle name="normal" xfId="3113" xr:uid="{00000000-0005-0000-0000-00002D0C0000}"/>
    <cellStyle name="Normal - Style1" xfId="3114" xr:uid="{00000000-0005-0000-0000-00002E0C0000}"/>
    <cellStyle name="Normal - Style1 2" xfId="3115" xr:uid="{00000000-0005-0000-0000-00002F0C0000}"/>
    <cellStyle name="Normal - Style1 2 2" xfId="3116" xr:uid="{00000000-0005-0000-0000-0000300C0000}"/>
    <cellStyle name="Normal - Style1 2 3" xfId="3117" xr:uid="{00000000-0005-0000-0000-0000310C0000}"/>
    <cellStyle name="Normal - Style1 3" xfId="3118" xr:uid="{00000000-0005-0000-0000-0000320C0000}"/>
    <cellStyle name="Normal - Style1 3 2" xfId="3119" xr:uid="{00000000-0005-0000-0000-0000330C0000}"/>
    <cellStyle name="Normal - Style1 4" xfId="3120" xr:uid="{00000000-0005-0000-0000-0000340C0000}"/>
    <cellStyle name="Normal - Style1 5" xfId="3121" xr:uid="{00000000-0005-0000-0000-0000350C0000}"/>
    <cellStyle name="Normal - Style1 6" xfId="3122" xr:uid="{00000000-0005-0000-0000-0000360C0000}"/>
    <cellStyle name="Normal - Style2" xfId="3123" xr:uid="{00000000-0005-0000-0000-0000370C0000}"/>
    <cellStyle name="Normal - Style3" xfId="3124" xr:uid="{00000000-0005-0000-0000-0000380C0000}"/>
    <cellStyle name="Normal - Style4" xfId="3125" xr:uid="{00000000-0005-0000-0000-0000390C0000}"/>
    <cellStyle name="Normal - Style5" xfId="3126" xr:uid="{00000000-0005-0000-0000-00003A0C0000}"/>
    <cellStyle name="Normal - Style6" xfId="3127" xr:uid="{00000000-0005-0000-0000-00003B0C0000}"/>
    <cellStyle name="Normal - Style7" xfId="3128" xr:uid="{00000000-0005-0000-0000-00003C0C0000}"/>
    <cellStyle name="Normal - Style8" xfId="3129" xr:uid="{00000000-0005-0000-0000-00003D0C0000}"/>
    <cellStyle name="Normal - 유형1" xfId="3130" xr:uid="{00000000-0005-0000-0000-00003E0C0000}"/>
    <cellStyle name="Normal - 유형1 2" xfId="3131" xr:uid="{00000000-0005-0000-0000-00003F0C0000}"/>
    <cellStyle name="normal 2" xfId="3132" xr:uid="{00000000-0005-0000-0000-0000400C0000}"/>
    <cellStyle name="Normal_ SG&amp;A Bridge " xfId="3133" xr:uid="{00000000-0005-0000-0000-0000410C0000}"/>
    <cellStyle name="Percent" xfId="3134" xr:uid="{00000000-0005-0000-0000-0000420C0000}"/>
    <cellStyle name="Percent [2]" xfId="3135" xr:uid="{00000000-0005-0000-0000-0000430C0000}"/>
    <cellStyle name="Percent [2] 2" xfId="3136" xr:uid="{00000000-0005-0000-0000-0000440C0000}"/>
    <cellStyle name="Percent 10" xfId="3137" xr:uid="{00000000-0005-0000-0000-0000450C0000}"/>
    <cellStyle name="Percent 11" xfId="3138" xr:uid="{00000000-0005-0000-0000-0000460C0000}"/>
    <cellStyle name="Percent 12" xfId="3139" xr:uid="{00000000-0005-0000-0000-0000470C0000}"/>
    <cellStyle name="Percent 13" xfId="3140" xr:uid="{00000000-0005-0000-0000-0000480C0000}"/>
    <cellStyle name="Percent 14" xfId="3141" xr:uid="{00000000-0005-0000-0000-0000490C0000}"/>
    <cellStyle name="Percent 15" xfId="3142" xr:uid="{00000000-0005-0000-0000-00004A0C0000}"/>
    <cellStyle name="Percent 16" xfId="3143" xr:uid="{00000000-0005-0000-0000-00004B0C0000}"/>
    <cellStyle name="Percent 17" xfId="3144" xr:uid="{00000000-0005-0000-0000-00004C0C0000}"/>
    <cellStyle name="Percent 18" xfId="3145" xr:uid="{00000000-0005-0000-0000-00004D0C0000}"/>
    <cellStyle name="Percent 19" xfId="3146" xr:uid="{00000000-0005-0000-0000-00004E0C0000}"/>
    <cellStyle name="Percent 2" xfId="3147" xr:uid="{00000000-0005-0000-0000-00004F0C0000}"/>
    <cellStyle name="Percent 3" xfId="3148" xr:uid="{00000000-0005-0000-0000-0000500C0000}"/>
    <cellStyle name="Percent 4" xfId="3149" xr:uid="{00000000-0005-0000-0000-0000510C0000}"/>
    <cellStyle name="Percent 5" xfId="3150" xr:uid="{00000000-0005-0000-0000-0000520C0000}"/>
    <cellStyle name="Percent 6" xfId="3151" xr:uid="{00000000-0005-0000-0000-0000530C0000}"/>
    <cellStyle name="Percent 7" xfId="3152" xr:uid="{00000000-0005-0000-0000-0000540C0000}"/>
    <cellStyle name="Percent 8" xfId="3153" xr:uid="{00000000-0005-0000-0000-0000550C0000}"/>
    <cellStyle name="Percent 9" xfId="3154" xr:uid="{00000000-0005-0000-0000-0000560C0000}"/>
    <cellStyle name="Percent_02배수공" xfId="3155" xr:uid="{00000000-0005-0000-0000-0000570C0000}"/>
    <cellStyle name="RevList" xfId="3156" xr:uid="{00000000-0005-0000-0000-0000580C0000}"/>
    <cellStyle name="Standard_Anpassen der Amortisation" xfId="3157" xr:uid="{00000000-0005-0000-0000-0000590C0000}"/>
    <cellStyle name="subhead" xfId="3158" xr:uid="{00000000-0005-0000-0000-00005A0C0000}"/>
    <cellStyle name="Subtotal" xfId="3159" xr:uid="{00000000-0005-0000-0000-00005B0C0000}"/>
    <cellStyle name="T_1화 [0]_PLDT_2화 [0]_PLDT_N_x000c_통화 [0]_PRICE" xfId="3160" xr:uid="{00000000-0005-0000-0000-00005C0C0000}"/>
    <cellStyle name="testtitle" xfId="3161" xr:uid="{00000000-0005-0000-0000-00005D0C0000}"/>
    <cellStyle name="title [1]" xfId="3162" xr:uid="{00000000-0005-0000-0000-00005E0C0000}"/>
    <cellStyle name="title [1] 2" xfId="3163" xr:uid="{00000000-0005-0000-0000-00005F0C0000}"/>
    <cellStyle name="title [2]" xfId="3164" xr:uid="{00000000-0005-0000-0000-0000600C0000}"/>
    <cellStyle name="title [2] 2" xfId="3165" xr:uid="{00000000-0005-0000-0000-0000610C0000}"/>
    <cellStyle name="Total" xfId="3166" xr:uid="{00000000-0005-0000-0000-0000620C0000}"/>
    <cellStyle name="Total 2" xfId="3167" xr:uid="{00000000-0005-0000-0000-0000630C0000}"/>
    <cellStyle name="Total 3" xfId="3168" xr:uid="{00000000-0005-0000-0000-0000640C0000}"/>
    <cellStyle name="Total 4" xfId="3169" xr:uid="{00000000-0005-0000-0000-0000650C0000}"/>
    <cellStyle name="Total_laroux" xfId="3170" xr:uid="{00000000-0005-0000-0000-0000660C0000}"/>
    <cellStyle name="UM" xfId="3171" xr:uid="{00000000-0005-0000-0000-0000670C0000}"/>
    <cellStyle name="W?rung [0]_Compiling Utility Macros" xfId="3172" xr:uid="{00000000-0005-0000-0000-0000680C0000}"/>
    <cellStyle name="W?rung_Compiling Utility Macros" xfId="3173" xr:uid="{00000000-0005-0000-0000-0000690C0000}"/>
    <cellStyle name="Währung [0]_laroux" xfId="3174" xr:uid="{00000000-0005-0000-0000-00006A0C0000}"/>
    <cellStyle name="Währung_laroux" xfId="3175" xr:uid="{00000000-0005-0000-0000-00006B0C0000}"/>
    <cellStyle name="μU¿¡ ¿A´A CIAIÆU¸μAⓒ" xfId="3176" xr:uid="{00000000-0005-0000-0000-00006C0C0000}"/>
    <cellStyle name="강조색1 2" xfId="3177" xr:uid="{00000000-0005-0000-0000-00006D0C0000}"/>
    <cellStyle name="강조색1 2 2" xfId="3178" xr:uid="{00000000-0005-0000-0000-00006E0C0000}"/>
    <cellStyle name="강조색1 3" xfId="3179" xr:uid="{00000000-0005-0000-0000-00006F0C0000}"/>
    <cellStyle name="강조색2 2" xfId="3180" xr:uid="{00000000-0005-0000-0000-0000700C0000}"/>
    <cellStyle name="강조색2 2 2" xfId="3181" xr:uid="{00000000-0005-0000-0000-0000710C0000}"/>
    <cellStyle name="강조색2 3" xfId="3182" xr:uid="{00000000-0005-0000-0000-0000720C0000}"/>
    <cellStyle name="강조색3 2" xfId="3183" xr:uid="{00000000-0005-0000-0000-0000730C0000}"/>
    <cellStyle name="강조색3 2 2" xfId="3184" xr:uid="{00000000-0005-0000-0000-0000740C0000}"/>
    <cellStyle name="강조색3 3" xfId="3185" xr:uid="{00000000-0005-0000-0000-0000750C0000}"/>
    <cellStyle name="강조색4 2" xfId="3186" xr:uid="{00000000-0005-0000-0000-0000760C0000}"/>
    <cellStyle name="강조색4 2 2" xfId="3187" xr:uid="{00000000-0005-0000-0000-0000770C0000}"/>
    <cellStyle name="강조색4 3" xfId="3188" xr:uid="{00000000-0005-0000-0000-0000780C0000}"/>
    <cellStyle name="강조색5 2" xfId="3189" xr:uid="{00000000-0005-0000-0000-0000790C0000}"/>
    <cellStyle name="강조색5 2 2" xfId="3190" xr:uid="{00000000-0005-0000-0000-00007A0C0000}"/>
    <cellStyle name="강조색5 3" xfId="3191" xr:uid="{00000000-0005-0000-0000-00007B0C0000}"/>
    <cellStyle name="강조색6 2" xfId="3192" xr:uid="{00000000-0005-0000-0000-00007C0C0000}"/>
    <cellStyle name="강조색6 2 2" xfId="3193" xr:uid="{00000000-0005-0000-0000-00007D0C0000}"/>
    <cellStyle name="강조색6 3" xfId="3194" xr:uid="{00000000-0005-0000-0000-00007E0C0000}"/>
    <cellStyle name="경고문 2" xfId="3195" xr:uid="{00000000-0005-0000-0000-00007F0C0000}"/>
    <cellStyle name="경고문 2 2" xfId="3196" xr:uid="{00000000-0005-0000-0000-0000800C0000}"/>
    <cellStyle name="경고문 3" xfId="3197" xr:uid="{00000000-0005-0000-0000-0000810C0000}"/>
    <cellStyle name="계산 2" xfId="3198" xr:uid="{00000000-0005-0000-0000-0000820C0000}"/>
    <cellStyle name="계산 2 2" xfId="3199" xr:uid="{00000000-0005-0000-0000-0000830C0000}"/>
    <cellStyle name="계산 2 3" xfId="3200" xr:uid="{00000000-0005-0000-0000-0000840C0000}"/>
    <cellStyle name="계산 3" xfId="3201" xr:uid="{00000000-0005-0000-0000-0000850C0000}"/>
    <cellStyle name="계산 4" xfId="3202" xr:uid="{00000000-0005-0000-0000-0000860C0000}"/>
    <cellStyle name="계산 5" xfId="3203" xr:uid="{00000000-0005-0000-0000-0000870C0000}"/>
    <cellStyle name="계산 6" xfId="3204" xr:uid="{00000000-0005-0000-0000-0000880C0000}"/>
    <cellStyle name="계산 7" xfId="3205" xr:uid="{00000000-0005-0000-0000-0000890C0000}"/>
    <cellStyle name="고정소숫점" xfId="3206" xr:uid="{00000000-0005-0000-0000-00008A0C0000}"/>
    <cellStyle name="고정소숫점 2" xfId="3207" xr:uid="{00000000-0005-0000-0000-00008B0C0000}"/>
    <cellStyle name="고정소숫점 3" xfId="3208" xr:uid="{00000000-0005-0000-0000-00008C0C0000}"/>
    <cellStyle name="고정소숫점 4" xfId="3209" xr:uid="{00000000-0005-0000-0000-00008D0C0000}"/>
    <cellStyle name="고정출력1" xfId="3210" xr:uid="{00000000-0005-0000-0000-00008E0C0000}"/>
    <cellStyle name="고정출력1 2" xfId="3211" xr:uid="{00000000-0005-0000-0000-00008F0C0000}"/>
    <cellStyle name="고정출력1 3" xfId="3212" xr:uid="{00000000-0005-0000-0000-0000900C0000}"/>
    <cellStyle name="고정출력1 4" xfId="3213" xr:uid="{00000000-0005-0000-0000-0000910C0000}"/>
    <cellStyle name="고정출력2" xfId="3214" xr:uid="{00000000-0005-0000-0000-0000920C0000}"/>
    <cellStyle name="고정출력2 2" xfId="3215" xr:uid="{00000000-0005-0000-0000-0000930C0000}"/>
    <cellStyle name="고정출력2 3" xfId="3216" xr:uid="{00000000-0005-0000-0000-0000940C0000}"/>
    <cellStyle name="고정출력2 4" xfId="3217" xr:uid="{00000000-0005-0000-0000-0000950C0000}"/>
    <cellStyle name="나쁨 2" xfId="3218" xr:uid="{00000000-0005-0000-0000-0000960C0000}"/>
    <cellStyle name="나쁨 2 2" xfId="3219" xr:uid="{00000000-0005-0000-0000-0000970C0000}"/>
    <cellStyle name="나쁨 3" xfId="3220" xr:uid="{00000000-0005-0000-0000-0000980C0000}"/>
    <cellStyle name="날짜" xfId="3221" xr:uid="{00000000-0005-0000-0000-0000990C0000}"/>
    <cellStyle name="날짜 2" xfId="3222" xr:uid="{00000000-0005-0000-0000-00009A0C0000}"/>
    <cellStyle name="내역서" xfId="3223" xr:uid="{00000000-0005-0000-0000-00009B0C0000}"/>
    <cellStyle name="내역서 2" xfId="3224" xr:uid="{00000000-0005-0000-0000-00009C0C0000}"/>
    <cellStyle name="달러" xfId="3225" xr:uid="{00000000-0005-0000-0000-00009D0C0000}"/>
    <cellStyle name="달러 2" xfId="3226" xr:uid="{00000000-0005-0000-0000-00009E0C0000}"/>
    <cellStyle name="돋움채" xfId="3227" xr:uid="{00000000-0005-0000-0000-00009F0C0000}"/>
    <cellStyle name="뒤에 오는 하이퍼링크" xfId="3228" xr:uid="{00000000-0005-0000-0000-0000A00C0000}"/>
    <cellStyle name="똿떓죶Ø괻 [0.00]_PRODUCT DETAIL Q1" xfId="3229" xr:uid="{00000000-0005-0000-0000-0000A10C0000}"/>
    <cellStyle name="똿떓죶Ø괻_PRODUCT DETAIL Q1" xfId="3230" xr:uid="{00000000-0005-0000-0000-0000A20C0000}"/>
    <cellStyle name="똿뗦먛귟 [0.00]_NT Server " xfId="3231" xr:uid="{00000000-0005-0000-0000-0000A30C0000}"/>
    <cellStyle name="똿뗦먛귟_NT Server " xfId="3232" xr:uid="{00000000-0005-0000-0000-0000A40C0000}"/>
    <cellStyle name="똿뗦먛귟_PRODUCT DETAIL Q1_북삼교외33개교정기점검" xfId="3233" xr:uid="{00000000-0005-0000-0000-0000A50C0000}"/>
    <cellStyle name="메모 2" xfId="3234" xr:uid="{00000000-0005-0000-0000-0000A60C0000}"/>
    <cellStyle name="메모 2 2" xfId="3235" xr:uid="{00000000-0005-0000-0000-0000A70C0000}"/>
    <cellStyle name="메모 2 3" xfId="3236" xr:uid="{00000000-0005-0000-0000-0000A80C0000}"/>
    <cellStyle name="메모 3" xfId="3237" xr:uid="{00000000-0005-0000-0000-0000A90C0000}"/>
    <cellStyle name="메모 4" xfId="3238" xr:uid="{00000000-0005-0000-0000-0000AA0C0000}"/>
    <cellStyle name="메모 5" xfId="3239" xr:uid="{00000000-0005-0000-0000-0000AB0C0000}"/>
    <cellStyle name="메모 6" xfId="3240" xr:uid="{00000000-0005-0000-0000-0000AC0C0000}"/>
    <cellStyle name="메모 7" xfId="3241" xr:uid="{00000000-0005-0000-0000-0000AD0C0000}"/>
    <cellStyle name="묮뎋 [0.00]_PRODUCT DETAIL Q1" xfId="3242" xr:uid="{00000000-0005-0000-0000-0000AE0C0000}"/>
    <cellStyle name="묮뎋_PRODUCT DETAIL Q1" xfId="3243" xr:uid="{00000000-0005-0000-0000-0000AF0C0000}"/>
    <cellStyle name="믅됞 [0.00]_NT Server " xfId="3244" xr:uid="{00000000-0005-0000-0000-0000B00C0000}"/>
    <cellStyle name="믅됞_NT Server " xfId="3245" xr:uid="{00000000-0005-0000-0000-0000B10C0000}"/>
    <cellStyle name="배분" xfId="3246" xr:uid="{00000000-0005-0000-0000-0000B20C0000}"/>
    <cellStyle name="백분율 [0]" xfId="3247" xr:uid="{00000000-0005-0000-0000-0000B30C0000}"/>
    <cellStyle name="백분율 [0] 2" xfId="3248" xr:uid="{00000000-0005-0000-0000-0000B40C0000}"/>
    <cellStyle name="백분율 [2]" xfId="3249" xr:uid="{00000000-0005-0000-0000-0000B50C0000}"/>
    <cellStyle name="백분율 [2] 2" xfId="3250" xr:uid="{00000000-0005-0000-0000-0000B60C0000}"/>
    <cellStyle name="백분율 2" xfId="3251" xr:uid="{00000000-0005-0000-0000-0000B70C0000}"/>
    <cellStyle name="백분율 2 2" xfId="3252" xr:uid="{00000000-0005-0000-0000-0000B80C0000}"/>
    <cellStyle name="백분율 3" xfId="3253" xr:uid="{00000000-0005-0000-0000-0000B90C0000}"/>
    <cellStyle name="백분율 3 2" xfId="3254" xr:uid="{00000000-0005-0000-0000-0000BA0C0000}"/>
    <cellStyle name="백분율［△1］" xfId="3255" xr:uid="{00000000-0005-0000-0000-0000BB0C0000}"/>
    <cellStyle name="백분율［△2］" xfId="3256" xr:uid="{00000000-0005-0000-0000-0000BC0C0000}"/>
    <cellStyle name="백분율_2-설계변경내역서 샘플_북삼교외33개교정기점검" xfId="3257" xr:uid="{00000000-0005-0000-0000-0000BD0C0000}"/>
    <cellStyle name="보통 2" xfId="3258" xr:uid="{00000000-0005-0000-0000-0000BE0C0000}"/>
    <cellStyle name="보통 2 2" xfId="3259" xr:uid="{00000000-0005-0000-0000-0000BF0C0000}"/>
    <cellStyle name="보통 3" xfId="3260" xr:uid="{00000000-0005-0000-0000-0000C00C0000}"/>
    <cellStyle name="뷭?_?긚??_1" xfId="3261" xr:uid="{00000000-0005-0000-0000-0000C10C0000}"/>
    <cellStyle name="빨강" xfId="3262" xr:uid="{00000000-0005-0000-0000-0000C20C0000}"/>
    <cellStyle name="常规_cs802" xfId="3263" xr:uid="{00000000-0005-0000-0000-0000C30C0000}"/>
    <cellStyle name="선택영역" xfId="3264" xr:uid="{00000000-0005-0000-0000-0000C40C0000}"/>
    <cellStyle name="선택영역 2" xfId="3265" xr:uid="{00000000-0005-0000-0000-0000C50C0000}"/>
    <cellStyle name="선택영역 3" xfId="3266" xr:uid="{00000000-0005-0000-0000-0000C60C0000}"/>
    <cellStyle name="선택영역의 가운데로" xfId="3267" xr:uid="{00000000-0005-0000-0000-0000C70C0000}"/>
    <cellStyle name="설계변경_여건보고용내역" xfId="3268" xr:uid="{00000000-0005-0000-0000-0000C80C0000}"/>
    <cellStyle name="설명 텍스트 2" xfId="3269" xr:uid="{00000000-0005-0000-0000-0000C90C0000}"/>
    <cellStyle name="설명 텍스트 2 2" xfId="3270" xr:uid="{00000000-0005-0000-0000-0000CA0C0000}"/>
    <cellStyle name="설명 텍스트 3" xfId="3271" xr:uid="{00000000-0005-0000-0000-0000CB0C0000}"/>
    <cellStyle name="셀 확인 2" xfId="3272" xr:uid="{00000000-0005-0000-0000-0000CC0C0000}"/>
    <cellStyle name="셀 확인 2 2" xfId="3273" xr:uid="{00000000-0005-0000-0000-0000CD0C0000}"/>
    <cellStyle name="셀 확인 3" xfId="3274" xr:uid="{00000000-0005-0000-0000-0000CE0C0000}"/>
    <cellStyle name="소수" xfId="3275" xr:uid="{00000000-0005-0000-0000-0000CF0C0000}"/>
    <cellStyle name="소수3" xfId="3276" xr:uid="{00000000-0005-0000-0000-0000D00C0000}"/>
    <cellStyle name="소수4" xfId="3277" xr:uid="{00000000-0005-0000-0000-0000D10C0000}"/>
    <cellStyle name="소수점" xfId="3278" xr:uid="{00000000-0005-0000-0000-0000D20C0000}"/>
    <cellStyle name="소숫점0" xfId="3279" xr:uid="{00000000-0005-0000-0000-0000D30C0000}"/>
    <cellStyle name="소숫점3" xfId="3280" xr:uid="{00000000-0005-0000-0000-0000D40C0000}"/>
    <cellStyle name="숫자" xfId="3281" xr:uid="{00000000-0005-0000-0000-0000D50C0000}"/>
    <cellStyle name="숫자(R)" xfId="3282" xr:uid="{00000000-0005-0000-0000-0000D60C0000}"/>
    <cellStyle name="숫자(R) 2" xfId="3283" xr:uid="{00000000-0005-0000-0000-0000D70C0000}"/>
    <cellStyle name="숫자(R) 3" xfId="3284" xr:uid="{00000000-0005-0000-0000-0000D80C0000}"/>
    <cellStyle name="숫자(R) 4" xfId="3285" xr:uid="{00000000-0005-0000-0000-0000D90C0000}"/>
    <cellStyle name="숫자1" xfId="3286" xr:uid="{00000000-0005-0000-0000-0000DA0C0000}"/>
    <cellStyle name="숫자3" xfId="3287" xr:uid="{00000000-0005-0000-0000-0000DB0C0000}"/>
    <cellStyle name="쉼표 [0]" xfId="3288" builtinId="6"/>
    <cellStyle name="쉼표 [0] 10" xfId="3289" xr:uid="{00000000-0005-0000-0000-0000DD0C0000}"/>
    <cellStyle name="쉼표 [0] 10 2" xfId="3290" xr:uid="{00000000-0005-0000-0000-0000DE0C0000}"/>
    <cellStyle name="쉼표 [0] 11" xfId="3291" xr:uid="{00000000-0005-0000-0000-0000DF0C0000}"/>
    <cellStyle name="쉼표 [0] 12" xfId="3292" xr:uid="{00000000-0005-0000-0000-0000E00C0000}"/>
    <cellStyle name="쉼표 [0] 13" xfId="3293" xr:uid="{00000000-0005-0000-0000-0000E10C0000}"/>
    <cellStyle name="쉼표 [0] 14" xfId="3294" xr:uid="{00000000-0005-0000-0000-0000E20C0000}"/>
    <cellStyle name="쉼표 [0] 2" xfId="3295" xr:uid="{00000000-0005-0000-0000-0000E30C0000}"/>
    <cellStyle name="쉼표 [0] 2 2" xfId="3296" xr:uid="{00000000-0005-0000-0000-0000E40C0000}"/>
    <cellStyle name="쉼표 [0] 2 2 2" xfId="3297" xr:uid="{00000000-0005-0000-0000-0000E50C0000}"/>
    <cellStyle name="쉼표 [0] 2 2 2 2" xfId="3298" xr:uid="{00000000-0005-0000-0000-0000E60C0000}"/>
    <cellStyle name="쉼표 [0] 2 2 3" xfId="3299" xr:uid="{00000000-0005-0000-0000-0000E70C0000}"/>
    <cellStyle name="쉼표 [0] 2 3" xfId="3300" xr:uid="{00000000-0005-0000-0000-0000E80C0000}"/>
    <cellStyle name="쉼표 [0] 2 4" xfId="3607" xr:uid="{00000000-0005-0000-0000-00002F000000}"/>
    <cellStyle name="쉼표 [0] 3" xfId="3301" xr:uid="{00000000-0005-0000-0000-0000E90C0000}"/>
    <cellStyle name="쉼표 [0] 3 2" xfId="3302" xr:uid="{00000000-0005-0000-0000-0000EA0C0000}"/>
    <cellStyle name="쉼표 [0] 3 2 2" xfId="3303" xr:uid="{00000000-0005-0000-0000-0000EB0C0000}"/>
    <cellStyle name="쉼표 [0] 3 3" xfId="3304" xr:uid="{00000000-0005-0000-0000-0000EC0C0000}"/>
    <cellStyle name="쉼표 [0] 3 4" xfId="3608" xr:uid="{00000000-0005-0000-0000-000031000000}"/>
    <cellStyle name="쉼표 [0] 4" xfId="3305" xr:uid="{00000000-0005-0000-0000-0000ED0C0000}"/>
    <cellStyle name="쉼표 [0] 4 2" xfId="3306" xr:uid="{00000000-0005-0000-0000-0000EE0C0000}"/>
    <cellStyle name="쉼표 [0] 4 3" xfId="3307" xr:uid="{00000000-0005-0000-0000-0000EF0C0000}"/>
    <cellStyle name="쉼표 [0] 5" xfId="3308" xr:uid="{00000000-0005-0000-0000-0000F00C0000}"/>
    <cellStyle name="쉼표 [0] 5 2" xfId="3309" xr:uid="{00000000-0005-0000-0000-0000F10C0000}"/>
    <cellStyle name="쉼표 [0] 6" xfId="3310" xr:uid="{00000000-0005-0000-0000-0000F20C0000}"/>
    <cellStyle name="쉼표 [0] 6 2" xfId="3311" xr:uid="{00000000-0005-0000-0000-0000F30C0000}"/>
    <cellStyle name="쉼표 [0] 6 3" xfId="3592" xr:uid="{00000000-0005-0000-0000-0000F40C0000}"/>
    <cellStyle name="쉼표 [0] 7" xfId="3312" xr:uid="{00000000-0005-0000-0000-0000F50C0000}"/>
    <cellStyle name="쉼표 [0] 7 2" xfId="3313" xr:uid="{00000000-0005-0000-0000-0000F60C0000}"/>
    <cellStyle name="쉼표 [0] 7 3" xfId="3593" xr:uid="{00000000-0005-0000-0000-0000F70C0000}"/>
    <cellStyle name="쉼표 [0] 8" xfId="3314" xr:uid="{00000000-0005-0000-0000-0000F80C0000}"/>
    <cellStyle name="쉼표 [0] 8 2" xfId="3315" xr:uid="{00000000-0005-0000-0000-0000F90C0000}"/>
    <cellStyle name="쉼표 [0] 9" xfId="3316" xr:uid="{00000000-0005-0000-0000-0000FA0C0000}"/>
    <cellStyle name="쉼표 10" xfId="3317" xr:uid="{00000000-0005-0000-0000-0000FB0C0000}"/>
    <cellStyle name="쉼표 11" xfId="3318" xr:uid="{00000000-0005-0000-0000-0000FC0C0000}"/>
    <cellStyle name="쉼표 12" xfId="3319" xr:uid="{00000000-0005-0000-0000-0000FD0C0000}"/>
    <cellStyle name="쉼표 2" xfId="3320" xr:uid="{00000000-0005-0000-0000-0000FE0C0000}"/>
    <cellStyle name="쉼표 3" xfId="3321" xr:uid="{00000000-0005-0000-0000-0000FF0C0000}"/>
    <cellStyle name="쉼표 4" xfId="3322" xr:uid="{00000000-0005-0000-0000-0000000D0000}"/>
    <cellStyle name="쉼표 5" xfId="3323" xr:uid="{00000000-0005-0000-0000-0000010D0000}"/>
    <cellStyle name="쉼표 6" xfId="3324" xr:uid="{00000000-0005-0000-0000-0000020D0000}"/>
    <cellStyle name="쉼표 7" xfId="3325" xr:uid="{00000000-0005-0000-0000-0000030D0000}"/>
    <cellStyle name="쉼표 8" xfId="3326" xr:uid="{00000000-0005-0000-0000-0000040D0000}"/>
    <cellStyle name="쉼표 9" xfId="3327" xr:uid="{00000000-0005-0000-0000-0000050D0000}"/>
    <cellStyle name="스타일 1" xfId="3328" xr:uid="{00000000-0005-0000-0000-0000060D0000}"/>
    <cellStyle name="스타일 1 2" xfId="3329" xr:uid="{00000000-0005-0000-0000-0000070D0000}"/>
    <cellStyle name="스타일 10" xfId="3330" xr:uid="{00000000-0005-0000-0000-0000080D0000}"/>
    <cellStyle name="스타일 10 2" xfId="3331" xr:uid="{00000000-0005-0000-0000-0000090D0000}"/>
    <cellStyle name="스타일 11" xfId="3332" xr:uid="{00000000-0005-0000-0000-00000A0D0000}"/>
    <cellStyle name="스타일 12" xfId="3333" xr:uid="{00000000-0005-0000-0000-00000B0D0000}"/>
    <cellStyle name="스타일 13" xfId="3334" xr:uid="{00000000-0005-0000-0000-00000C0D0000}"/>
    <cellStyle name="스타일 14" xfId="3335" xr:uid="{00000000-0005-0000-0000-00000D0D0000}"/>
    <cellStyle name="스타일 15" xfId="3336" xr:uid="{00000000-0005-0000-0000-00000E0D0000}"/>
    <cellStyle name="스타일 16" xfId="3337" xr:uid="{00000000-0005-0000-0000-00000F0D0000}"/>
    <cellStyle name="스타일 17" xfId="3338" xr:uid="{00000000-0005-0000-0000-0000100D0000}"/>
    <cellStyle name="스타일 18" xfId="3339" xr:uid="{00000000-0005-0000-0000-0000110D0000}"/>
    <cellStyle name="스타일 19" xfId="3340" xr:uid="{00000000-0005-0000-0000-0000120D0000}"/>
    <cellStyle name="스타일 2" xfId="3341" xr:uid="{00000000-0005-0000-0000-0000130D0000}"/>
    <cellStyle name="스타일 2 2" xfId="3342" xr:uid="{00000000-0005-0000-0000-0000140D0000}"/>
    <cellStyle name="스타일 20" xfId="3343" xr:uid="{00000000-0005-0000-0000-0000150D0000}"/>
    <cellStyle name="스타일 21" xfId="3344" xr:uid="{00000000-0005-0000-0000-0000160D0000}"/>
    <cellStyle name="스타일 22" xfId="3345" xr:uid="{00000000-0005-0000-0000-0000170D0000}"/>
    <cellStyle name="스타일 23" xfId="3346" xr:uid="{00000000-0005-0000-0000-0000180D0000}"/>
    <cellStyle name="스타일 24" xfId="3347" xr:uid="{00000000-0005-0000-0000-0000190D0000}"/>
    <cellStyle name="스타일 25" xfId="3348" xr:uid="{00000000-0005-0000-0000-00001A0D0000}"/>
    <cellStyle name="스타일 26" xfId="3349" xr:uid="{00000000-0005-0000-0000-00001B0D0000}"/>
    <cellStyle name="스타일 27" xfId="3350" xr:uid="{00000000-0005-0000-0000-00001C0D0000}"/>
    <cellStyle name="스타일 28" xfId="3351" xr:uid="{00000000-0005-0000-0000-00001D0D0000}"/>
    <cellStyle name="스타일 29" xfId="3352" xr:uid="{00000000-0005-0000-0000-00001E0D0000}"/>
    <cellStyle name="스타일 3" xfId="3353" xr:uid="{00000000-0005-0000-0000-00001F0D0000}"/>
    <cellStyle name="스타일 3 2" xfId="3354" xr:uid="{00000000-0005-0000-0000-0000200D0000}"/>
    <cellStyle name="스타일 30" xfId="3355" xr:uid="{00000000-0005-0000-0000-0000210D0000}"/>
    <cellStyle name="스타일 31" xfId="3356" xr:uid="{00000000-0005-0000-0000-0000220D0000}"/>
    <cellStyle name="스타일 32" xfId="3357" xr:uid="{00000000-0005-0000-0000-0000230D0000}"/>
    <cellStyle name="스타일 33" xfId="3358" xr:uid="{00000000-0005-0000-0000-0000240D0000}"/>
    <cellStyle name="스타일 34" xfId="3359" xr:uid="{00000000-0005-0000-0000-0000250D0000}"/>
    <cellStyle name="스타일 35" xfId="3360" xr:uid="{00000000-0005-0000-0000-0000260D0000}"/>
    <cellStyle name="스타일 36" xfId="3361" xr:uid="{00000000-0005-0000-0000-0000270D0000}"/>
    <cellStyle name="스타일 37" xfId="3362" xr:uid="{00000000-0005-0000-0000-0000280D0000}"/>
    <cellStyle name="스타일 38" xfId="3363" xr:uid="{00000000-0005-0000-0000-0000290D0000}"/>
    <cellStyle name="스타일 39" xfId="3364" xr:uid="{00000000-0005-0000-0000-00002A0D0000}"/>
    <cellStyle name="스타일 4" xfId="3365" xr:uid="{00000000-0005-0000-0000-00002B0D0000}"/>
    <cellStyle name="스타일 4 2" xfId="3366" xr:uid="{00000000-0005-0000-0000-00002C0D0000}"/>
    <cellStyle name="스타일 40" xfId="3367" xr:uid="{00000000-0005-0000-0000-00002D0D0000}"/>
    <cellStyle name="스타일 41" xfId="3368" xr:uid="{00000000-0005-0000-0000-00002E0D0000}"/>
    <cellStyle name="스타일 42" xfId="3369" xr:uid="{00000000-0005-0000-0000-00002F0D0000}"/>
    <cellStyle name="스타일 43" xfId="3370" xr:uid="{00000000-0005-0000-0000-0000300D0000}"/>
    <cellStyle name="스타일 44" xfId="3371" xr:uid="{00000000-0005-0000-0000-0000310D0000}"/>
    <cellStyle name="스타일 45" xfId="3372" xr:uid="{00000000-0005-0000-0000-0000320D0000}"/>
    <cellStyle name="스타일 46" xfId="3373" xr:uid="{00000000-0005-0000-0000-0000330D0000}"/>
    <cellStyle name="스타일 47" xfId="3374" xr:uid="{00000000-0005-0000-0000-0000340D0000}"/>
    <cellStyle name="스타일 48" xfId="3375" xr:uid="{00000000-0005-0000-0000-0000350D0000}"/>
    <cellStyle name="스타일 49" xfId="3376" xr:uid="{00000000-0005-0000-0000-0000360D0000}"/>
    <cellStyle name="스타일 5" xfId="3377" xr:uid="{00000000-0005-0000-0000-0000370D0000}"/>
    <cellStyle name="스타일 5 2" xfId="3378" xr:uid="{00000000-0005-0000-0000-0000380D0000}"/>
    <cellStyle name="스타일 50" xfId="3379" xr:uid="{00000000-0005-0000-0000-0000390D0000}"/>
    <cellStyle name="스타일 51" xfId="3380" xr:uid="{00000000-0005-0000-0000-00003A0D0000}"/>
    <cellStyle name="스타일 52" xfId="3381" xr:uid="{00000000-0005-0000-0000-00003B0D0000}"/>
    <cellStyle name="스타일 53" xfId="3382" xr:uid="{00000000-0005-0000-0000-00003C0D0000}"/>
    <cellStyle name="스타일 54" xfId="3383" xr:uid="{00000000-0005-0000-0000-00003D0D0000}"/>
    <cellStyle name="스타일 55" xfId="3384" xr:uid="{00000000-0005-0000-0000-00003E0D0000}"/>
    <cellStyle name="스타일 56" xfId="3385" xr:uid="{00000000-0005-0000-0000-00003F0D0000}"/>
    <cellStyle name="스타일 57" xfId="3386" xr:uid="{00000000-0005-0000-0000-0000400D0000}"/>
    <cellStyle name="스타일 58" xfId="3387" xr:uid="{00000000-0005-0000-0000-0000410D0000}"/>
    <cellStyle name="스타일 59" xfId="3388" xr:uid="{00000000-0005-0000-0000-0000420D0000}"/>
    <cellStyle name="스타일 6" xfId="3389" xr:uid="{00000000-0005-0000-0000-0000430D0000}"/>
    <cellStyle name="스타일 6 2" xfId="3390" xr:uid="{00000000-0005-0000-0000-0000440D0000}"/>
    <cellStyle name="스타일 60" xfId="3391" xr:uid="{00000000-0005-0000-0000-0000450D0000}"/>
    <cellStyle name="스타일 61" xfId="3392" xr:uid="{00000000-0005-0000-0000-0000460D0000}"/>
    <cellStyle name="스타일 62" xfId="3393" xr:uid="{00000000-0005-0000-0000-0000470D0000}"/>
    <cellStyle name="스타일 63" xfId="3394" xr:uid="{00000000-0005-0000-0000-0000480D0000}"/>
    <cellStyle name="스타일 64" xfId="3395" xr:uid="{00000000-0005-0000-0000-0000490D0000}"/>
    <cellStyle name="스타일 65" xfId="3396" xr:uid="{00000000-0005-0000-0000-00004A0D0000}"/>
    <cellStyle name="스타일 66" xfId="3397" xr:uid="{00000000-0005-0000-0000-00004B0D0000}"/>
    <cellStyle name="스타일 67" xfId="3398" xr:uid="{00000000-0005-0000-0000-00004C0D0000}"/>
    <cellStyle name="스타일 68" xfId="3399" xr:uid="{00000000-0005-0000-0000-00004D0D0000}"/>
    <cellStyle name="스타일 69" xfId="3400" xr:uid="{00000000-0005-0000-0000-00004E0D0000}"/>
    <cellStyle name="스타일 7" xfId="3401" xr:uid="{00000000-0005-0000-0000-00004F0D0000}"/>
    <cellStyle name="스타일 7 2" xfId="3402" xr:uid="{00000000-0005-0000-0000-0000500D0000}"/>
    <cellStyle name="스타일 70" xfId="3403" xr:uid="{00000000-0005-0000-0000-0000510D0000}"/>
    <cellStyle name="스타일 71" xfId="3404" xr:uid="{00000000-0005-0000-0000-0000520D0000}"/>
    <cellStyle name="스타일 72" xfId="3405" xr:uid="{00000000-0005-0000-0000-0000530D0000}"/>
    <cellStyle name="스타일 73" xfId="3406" xr:uid="{00000000-0005-0000-0000-0000540D0000}"/>
    <cellStyle name="스타일 8" xfId="3407" xr:uid="{00000000-0005-0000-0000-0000550D0000}"/>
    <cellStyle name="스타일 8 2" xfId="3408" xr:uid="{00000000-0005-0000-0000-0000560D0000}"/>
    <cellStyle name="스타일 9" xfId="3409" xr:uid="{00000000-0005-0000-0000-0000570D0000}"/>
    <cellStyle name="스타일 9 2" xfId="3410" xr:uid="{00000000-0005-0000-0000-0000580D0000}"/>
    <cellStyle name="안건회계법인" xfId="3411" xr:uid="{00000000-0005-0000-0000-0000590D0000}"/>
    <cellStyle name="안건회계법인 2" xfId="3412" xr:uid="{00000000-0005-0000-0000-00005A0D0000}"/>
    <cellStyle name="연결된 셀 2" xfId="3413" xr:uid="{00000000-0005-0000-0000-00005B0D0000}"/>
    <cellStyle name="연결된 셀 2 2" xfId="3414" xr:uid="{00000000-0005-0000-0000-00005C0D0000}"/>
    <cellStyle name="연결된 셀 2 3" xfId="3594" xr:uid="{00000000-0005-0000-0000-00005D0D0000}"/>
    <cellStyle name="연결된 셀 3" xfId="3415" xr:uid="{00000000-0005-0000-0000-00005E0D0000}"/>
    <cellStyle name="요약 2" xfId="3416" xr:uid="{00000000-0005-0000-0000-00005F0D0000}"/>
    <cellStyle name="요약 2 2" xfId="3417" xr:uid="{00000000-0005-0000-0000-0000600D0000}"/>
    <cellStyle name="요약 2 3" xfId="3418" xr:uid="{00000000-0005-0000-0000-0000610D0000}"/>
    <cellStyle name="요약 3" xfId="3419" xr:uid="{00000000-0005-0000-0000-0000620D0000}"/>
    <cellStyle name="요약 4" xfId="3420" xr:uid="{00000000-0005-0000-0000-0000630D0000}"/>
    <cellStyle name="요약 5" xfId="3421" xr:uid="{00000000-0005-0000-0000-0000640D0000}"/>
    <cellStyle name="요약 6" xfId="3422" xr:uid="{00000000-0005-0000-0000-0000650D0000}"/>
    <cellStyle name="요약 7" xfId="3423" xr:uid="{00000000-0005-0000-0000-0000660D0000}"/>
    <cellStyle name="원" xfId="3424" xr:uid="{00000000-0005-0000-0000-0000670D0000}"/>
    <cellStyle name="원 2" xfId="3425" xr:uid="{00000000-0005-0000-0000-0000680D0000}"/>
    <cellStyle name="원 3" xfId="3426" xr:uid="{00000000-0005-0000-0000-0000690D0000}"/>
    <cellStyle name="원 4" xfId="3427" xr:uid="{00000000-0005-0000-0000-00006A0D0000}"/>
    <cellStyle name="원 5" xfId="3428" xr:uid="{00000000-0005-0000-0000-00006B0D0000}"/>
    <cellStyle name="원_1.국지도_23호선_구수교_등_39개_교량_정기점검_용역(원점,대가기준대로)_" xfId="3429" xr:uid="{00000000-0005-0000-0000-00006C0D0000}"/>
    <cellStyle name="원_2003년 상반기 인원산출표(4차선)-원단가-FIN" xfId="3430" xr:uid="{00000000-0005-0000-0000-00006D0D0000}"/>
    <cellStyle name="원_만정1육교외12개교 계약내역서" xfId="3431" xr:uid="{00000000-0005-0000-0000-00006E0D0000}"/>
    <cellStyle name="원_상반기 정기점검 계약내역서" xfId="3432" xr:uid="{00000000-0005-0000-0000-00006F0D0000}"/>
    <cellStyle name="일반" xfId="3433" xr:uid="{00000000-0005-0000-0000-0000700D0000}"/>
    <cellStyle name="일반 2" xfId="3434" xr:uid="{00000000-0005-0000-0000-0000710D0000}"/>
    <cellStyle name="일반 3" xfId="3435" xr:uid="{00000000-0005-0000-0000-0000720D0000}"/>
    <cellStyle name="입력 2" xfId="3436" xr:uid="{00000000-0005-0000-0000-0000730D0000}"/>
    <cellStyle name="입력 2 2" xfId="3437" xr:uid="{00000000-0005-0000-0000-0000740D0000}"/>
    <cellStyle name="입력 2 3" xfId="3438" xr:uid="{00000000-0005-0000-0000-0000750D0000}"/>
    <cellStyle name="입력 3" xfId="3439" xr:uid="{00000000-0005-0000-0000-0000760D0000}"/>
    <cellStyle name="입력 4" xfId="3440" xr:uid="{00000000-0005-0000-0000-0000770D0000}"/>
    <cellStyle name="입력 5" xfId="3441" xr:uid="{00000000-0005-0000-0000-0000780D0000}"/>
    <cellStyle name="입력 6" xfId="3442" xr:uid="{00000000-0005-0000-0000-0000790D0000}"/>
    <cellStyle name="입력 7" xfId="3443" xr:uid="{00000000-0005-0000-0000-00007A0D0000}"/>
    <cellStyle name="자리수" xfId="3444" xr:uid="{00000000-0005-0000-0000-00007B0D0000}"/>
    <cellStyle name="자리수 2" xfId="3445" xr:uid="{00000000-0005-0000-0000-00007C0D0000}"/>
    <cellStyle name="자리수0" xfId="3446" xr:uid="{00000000-0005-0000-0000-00007D0D0000}"/>
    <cellStyle name="자리수0 2" xfId="3447" xr:uid="{00000000-0005-0000-0000-00007E0D0000}"/>
    <cellStyle name="자리수0 3" xfId="3448" xr:uid="{00000000-0005-0000-0000-00007F0D0000}"/>
    <cellStyle name="자리수0 4" xfId="3449" xr:uid="{00000000-0005-0000-0000-0000800D0000}"/>
    <cellStyle name="제목 1 2" xfId="3450" xr:uid="{00000000-0005-0000-0000-0000810D0000}"/>
    <cellStyle name="제목 1 2 2" xfId="3451" xr:uid="{00000000-0005-0000-0000-0000820D0000}"/>
    <cellStyle name="제목 1 2 3" xfId="3595" xr:uid="{00000000-0005-0000-0000-0000830D0000}"/>
    <cellStyle name="제목 1 3" xfId="3452" xr:uid="{00000000-0005-0000-0000-0000840D0000}"/>
    <cellStyle name="제목 2 2" xfId="3453" xr:uid="{00000000-0005-0000-0000-0000850D0000}"/>
    <cellStyle name="제목 2 2 2" xfId="3454" xr:uid="{00000000-0005-0000-0000-0000860D0000}"/>
    <cellStyle name="제목 2 2 3" xfId="3596" xr:uid="{00000000-0005-0000-0000-0000870D0000}"/>
    <cellStyle name="제목 2 3" xfId="3455" xr:uid="{00000000-0005-0000-0000-0000880D0000}"/>
    <cellStyle name="제목 3 2" xfId="3456" xr:uid="{00000000-0005-0000-0000-0000890D0000}"/>
    <cellStyle name="제목 3 2 2" xfId="3457" xr:uid="{00000000-0005-0000-0000-00008A0D0000}"/>
    <cellStyle name="제목 3 2 3" xfId="3597" xr:uid="{00000000-0005-0000-0000-00008B0D0000}"/>
    <cellStyle name="제목 3 3" xfId="3458" xr:uid="{00000000-0005-0000-0000-00008C0D0000}"/>
    <cellStyle name="제목 4 2" xfId="3459" xr:uid="{00000000-0005-0000-0000-00008D0D0000}"/>
    <cellStyle name="제목 4 2 2" xfId="3460" xr:uid="{00000000-0005-0000-0000-00008E0D0000}"/>
    <cellStyle name="제목 4 2 3" xfId="3598" xr:uid="{00000000-0005-0000-0000-00008F0D0000}"/>
    <cellStyle name="제목 4 3" xfId="3461" xr:uid="{00000000-0005-0000-0000-0000900D0000}"/>
    <cellStyle name="제목 5" xfId="3462" xr:uid="{00000000-0005-0000-0000-0000910D0000}"/>
    <cellStyle name="제목 5 2" xfId="3463" xr:uid="{00000000-0005-0000-0000-0000920D0000}"/>
    <cellStyle name="제목 5 3" xfId="3599" xr:uid="{00000000-0005-0000-0000-0000930D0000}"/>
    <cellStyle name="제목 6" xfId="3464" xr:uid="{00000000-0005-0000-0000-0000940D0000}"/>
    <cellStyle name="제목[1 줄]" xfId="3465" xr:uid="{00000000-0005-0000-0000-0000950D0000}"/>
    <cellStyle name="제목[2줄 아래]" xfId="3466" xr:uid="{00000000-0005-0000-0000-0000960D0000}"/>
    <cellStyle name="제목[2줄 위]" xfId="3467" xr:uid="{00000000-0005-0000-0000-0000970D0000}"/>
    <cellStyle name="제목[2줄 위] 2" xfId="3468" xr:uid="{00000000-0005-0000-0000-0000980D0000}"/>
    <cellStyle name="제목1" xfId="3469" xr:uid="{00000000-0005-0000-0000-0000990D0000}"/>
    <cellStyle name="좋음 2" xfId="3470" xr:uid="{00000000-0005-0000-0000-00009A0D0000}"/>
    <cellStyle name="좋음 2 2" xfId="3471" xr:uid="{00000000-0005-0000-0000-00009B0D0000}"/>
    <cellStyle name="좋음 3" xfId="3472" xr:uid="{00000000-0005-0000-0000-00009C0D0000}"/>
    <cellStyle name="지정되지 않음" xfId="3473" xr:uid="{00000000-0005-0000-0000-00009D0D0000}"/>
    <cellStyle name="지정되지 않음 2" xfId="3474" xr:uid="{00000000-0005-0000-0000-00009E0D0000}"/>
    <cellStyle name="출력 2" xfId="3475" xr:uid="{00000000-0005-0000-0000-00009F0D0000}"/>
    <cellStyle name="출력 2 2" xfId="3476" xr:uid="{00000000-0005-0000-0000-0000A00D0000}"/>
    <cellStyle name="출력 2 3" xfId="3477" xr:uid="{00000000-0005-0000-0000-0000A10D0000}"/>
    <cellStyle name="출력 3" xfId="3478" xr:uid="{00000000-0005-0000-0000-0000A20D0000}"/>
    <cellStyle name="출력 4" xfId="3479" xr:uid="{00000000-0005-0000-0000-0000A30D0000}"/>
    <cellStyle name="출력 5" xfId="3480" xr:uid="{00000000-0005-0000-0000-0000A40D0000}"/>
    <cellStyle name="출력 6" xfId="3481" xr:uid="{00000000-0005-0000-0000-0000A50D0000}"/>
    <cellStyle name="출력 7" xfId="3482" xr:uid="{00000000-0005-0000-0000-0000A60D0000}"/>
    <cellStyle name="콤마 [0]_   1997   " xfId="3483" xr:uid="{00000000-0005-0000-0000-0000A70D0000}"/>
    <cellStyle name="콤마 [0]_전동교(PCI, 84M)" xfId="3484" xr:uid="{00000000-0005-0000-0000-0000A80D0000}"/>
    <cellStyle name="콤마 [1]" xfId="3485" xr:uid="{00000000-0005-0000-0000-0000A90D0000}"/>
    <cellStyle name="콤마 [2]" xfId="3486" xr:uid="{00000000-0005-0000-0000-0000AA0D0000}"/>
    <cellStyle name="콤마 [2] 2" xfId="3487" xr:uid="{00000000-0005-0000-0000-0000AB0D0000}"/>
    <cellStyle name="콤마 [금액]" xfId="3488" xr:uid="{00000000-0005-0000-0000-0000AC0D0000}"/>
    <cellStyle name="콤마 [소수]" xfId="3489" xr:uid="{00000000-0005-0000-0000-0000AD0D0000}"/>
    <cellStyle name="콤마 [수량]" xfId="3490" xr:uid="{00000000-0005-0000-0000-0000AE0D0000}"/>
    <cellStyle name="콤마[,]" xfId="3491" xr:uid="{00000000-0005-0000-0000-0000AF0D0000}"/>
    <cellStyle name="콤마_   1997   " xfId="3492" xr:uid="{00000000-0005-0000-0000-0000B00D0000}"/>
    <cellStyle name="턂화 [0]_투자재원" xfId="3493" xr:uid="{00000000-0005-0000-0000-0000B10D0000}"/>
    <cellStyle name="통화 [0] 2" xfId="3494" xr:uid="{00000000-0005-0000-0000-0000B20D0000}"/>
    <cellStyle name="통화 [0] 2 2" xfId="3495" xr:uid="{00000000-0005-0000-0000-0000B30D0000}"/>
    <cellStyle name="통화 [0] 3" xfId="3496" xr:uid="{00000000-0005-0000-0000-0000B40D0000}"/>
    <cellStyle name="퍼센트" xfId="3497" xr:uid="{00000000-0005-0000-0000-0000B50D0000}"/>
    <cellStyle name="퍼센트 2" xfId="3498" xr:uid="{00000000-0005-0000-0000-0000B60D0000}"/>
    <cellStyle name="퍼센트 3" xfId="3499" xr:uid="{00000000-0005-0000-0000-0000B70D0000}"/>
    <cellStyle name="퍼센트 4" xfId="3500" xr:uid="{00000000-0005-0000-0000-0000B80D0000}"/>
    <cellStyle name="표준" xfId="0" builtinId="0"/>
    <cellStyle name="표준 10" xfId="3501" xr:uid="{00000000-0005-0000-0000-0000BA0D0000}"/>
    <cellStyle name="표준 10 2" xfId="3502" xr:uid="{00000000-0005-0000-0000-0000BB0D0000}"/>
    <cellStyle name="표준 11" xfId="3503" xr:uid="{00000000-0005-0000-0000-0000BC0D0000}"/>
    <cellStyle name="표준 11 2" xfId="3504" xr:uid="{00000000-0005-0000-0000-0000BD0D0000}"/>
    <cellStyle name="표준 11 3" xfId="3505" xr:uid="{00000000-0005-0000-0000-0000BE0D0000}"/>
    <cellStyle name="표준 12" xfId="3506" xr:uid="{00000000-0005-0000-0000-0000BF0D0000}"/>
    <cellStyle name="표준 12 2" xfId="3507" xr:uid="{00000000-0005-0000-0000-0000C00D0000}"/>
    <cellStyle name="표준 13" xfId="3508" xr:uid="{00000000-0005-0000-0000-0000C10D0000}"/>
    <cellStyle name="표준 13 2" xfId="3509" xr:uid="{00000000-0005-0000-0000-0000C20D0000}"/>
    <cellStyle name="표준 14" xfId="3510" xr:uid="{00000000-0005-0000-0000-0000C30D0000}"/>
    <cellStyle name="표준 14 2" xfId="3511" xr:uid="{00000000-0005-0000-0000-0000C40D0000}"/>
    <cellStyle name="표준 15" xfId="3512" xr:uid="{00000000-0005-0000-0000-0000C50D0000}"/>
    <cellStyle name="표준 15 2" xfId="3513" xr:uid="{00000000-0005-0000-0000-0000C60D0000}"/>
    <cellStyle name="표준 16" xfId="3514" xr:uid="{00000000-0005-0000-0000-0000C70D0000}"/>
    <cellStyle name="표준 16 2" xfId="3515" xr:uid="{00000000-0005-0000-0000-0000C80D0000}"/>
    <cellStyle name="표준 17" xfId="3516" xr:uid="{00000000-0005-0000-0000-0000C90D0000}"/>
    <cellStyle name="표준 17 2" xfId="3517" xr:uid="{00000000-0005-0000-0000-0000CA0D0000}"/>
    <cellStyle name="표준 18" xfId="3518" xr:uid="{00000000-0005-0000-0000-0000CB0D0000}"/>
    <cellStyle name="표준 18 2" xfId="3519" xr:uid="{00000000-0005-0000-0000-0000CC0D0000}"/>
    <cellStyle name="표준 19" xfId="3520" xr:uid="{00000000-0005-0000-0000-0000CD0D0000}"/>
    <cellStyle name="표준 19 2" xfId="3521" xr:uid="{00000000-0005-0000-0000-0000CE0D0000}"/>
    <cellStyle name="표준 2" xfId="3522" xr:uid="{00000000-0005-0000-0000-0000CF0D0000}"/>
    <cellStyle name="표준 2 2" xfId="3523" xr:uid="{00000000-0005-0000-0000-0000D00D0000}"/>
    <cellStyle name="표준 2 2 2" xfId="3524" xr:uid="{00000000-0005-0000-0000-0000D10D0000}"/>
    <cellStyle name="표준 2 3" xfId="3525" xr:uid="{00000000-0005-0000-0000-0000D20D0000}"/>
    <cellStyle name="표준 2 4" xfId="3526" xr:uid="{00000000-0005-0000-0000-0000D30D0000}"/>
    <cellStyle name="표준 20" xfId="3527" xr:uid="{00000000-0005-0000-0000-0000D40D0000}"/>
    <cellStyle name="표준 21" xfId="3528" xr:uid="{00000000-0005-0000-0000-0000D50D0000}"/>
    <cellStyle name="표준 22" xfId="3529" xr:uid="{00000000-0005-0000-0000-0000D60D0000}"/>
    <cellStyle name="표준 23" xfId="3530" xr:uid="{00000000-0005-0000-0000-0000D70D0000}"/>
    <cellStyle name="표준 24" xfId="3531" xr:uid="{00000000-0005-0000-0000-0000D80D0000}"/>
    <cellStyle name="표준 25" xfId="3532" xr:uid="{00000000-0005-0000-0000-0000D90D0000}"/>
    <cellStyle name="표준 26" xfId="3533" xr:uid="{00000000-0005-0000-0000-0000DA0D0000}"/>
    <cellStyle name="표준 27" xfId="3534" xr:uid="{00000000-0005-0000-0000-0000DB0D0000}"/>
    <cellStyle name="표준 28" xfId="3535" xr:uid="{00000000-0005-0000-0000-0000DC0D0000}"/>
    <cellStyle name="표준 29" xfId="3536" xr:uid="{00000000-0005-0000-0000-0000DD0D0000}"/>
    <cellStyle name="표준 3" xfId="3537" xr:uid="{00000000-0005-0000-0000-0000DE0D0000}"/>
    <cellStyle name="표준 3 2" xfId="3538" xr:uid="{00000000-0005-0000-0000-0000DF0D0000}"/>
    <cellStyle name="표준 3 3" xfId="3539" xr:uid="{00000000-0005-0000-0000-0000E00D0000}"/>
    <cellStyle name="표준 3 4" xfId="3540" xr:uid="{00000000-0005-0000-0000-0000E10D0000}"/>
    <cellStyle name="표준 30" xfId="3541" xr:uid="{00000000-0005-0000-0000-0000E20D0000}"/>
    <cellStyle name="표준 30 2" xfId="3601" xr:uid="{00000000-0005-0000-0000-0000E30D0000}"/>
    <cellStyle name="표준 31" xfId="3542" xr:uid="{00000000-0005-0000-0000-0000E40D0000}"/>
    <cellStyle name="표준 31 2" xfId="3600" xr:uid="{00000000-0005-0000-0000-0000E50D0000}"/>
    <cellStyle name="표준 32" xfId="3604" xr:uid="{00000000-0005-0000-0000-0000E60D0000}"/>
    <cellStyle name="표준 33" xfId="3602" xr:uid="{00000000-0005-0000-0000-0000E70D0000}"/>
    <cellStyle name="표준 34" xfId="3606" xr:uid="{00000000-0005-0000-0000-0000450E0000}"/>
    <cellStyle name="표준 4" xfId="3543" xr:uid="{00000000-0005-0000-0000-0000E80D0000}"/>
    <cellStyle name="표준 4 2" xfId="3544" xr:uid="{00000000-0005-0000-0000-0000E90D0000}"/>
    <cellStyle name="표준 4 3" xfId="3545" xr:uid="{00000000-0005-0000-0000-0000EA0D0000}"/>
    <cellStyle name="표준 4 4" xfId="3546" xr:uid="{00000000-0005-0000-0000-0000EB0D0000}"/>
    <cellStyle name="표준 43" xfId="3605" xr:uid="{00000000-0005-0000-0000-0000EC0D0000}"/>
    <cellStyle name="표준 5" xfId="3547" xr:uid="{00000000-0005-0000-0000-0000ED0D0000}"/>
    <cellStyle name="표준 5 2" xfId="3548" xr:uid="{00000000-0005-0000-0000-0000EE0D0000}"/>
    <cellStyle name="표준 5 3" xfId="3549" xr:uid="{00000000-0005-0000-0000-0000EF0D0000}"/>
    <cellStyle name="표준 6" xfId="3550" xr:uid="{00000000-0005-0000-0000-0000F00D0000}"/>
    <cellStyle name="표준 6 2" xfId="3551" xr:uid="{00000000-0005-0000-0000-0000F10D0000}"/>
    <cellStyle name="표준 6 3" xfId="3552" xr:uid="{00000000-0005-0000-0000-0000F20D0000}"/>
    <cellStyle name="표준 6 4" xfId="3553" xr:uid="{00000000-0005-0000-0000-0000F30D0000}"/>
    <cellStyle name="표준 7" xfId="3554" xr:uid="{00000000-0005-0000-0000-0000F40D0000}"/>
    <cellStyle name="표준 7 2" xfId="3555" xr:uid="{00000000-0005-0000-0000-0000F50D0000}"/>
    <cellStyle name="표준 7 3" xfId="3556" xr:uid="{00000000-0005-0000-0000-0000F60D0000}"/>
    <cellStyle name="표준 7 4" xfId="3557" xr:uid="{00000000-0005-0000-0000-0000F70D0000}"/>
    <cellStyle name="표준 7 5" xfId="3558" xr:uid="{00000000-0005-0000-0000-0000F80D0000}"/>
    <cellStyle name="표준 8" xfId="3559" xr:uid="{00000000-0005-0000-0000-0000F90D0000}"/>
    <cellStyle name="표준 8 2" xfId="3560" xr:uid="{00000000-0005-0000-0000-0000FA0D0000}"/>
    <cellStyle name="표준 8 3" xfId="3561" xr:uid="{00000000-0005-0000-0000-0000FB0D0000}"/>
    <cellStyle name="표준 9" xfId="3562" xr:uid="{00000000-0005-0000-0000-0000FC0D0000}"/>
    <cellStyle name="표준 9 2" xfId="3563" xr:uid="{00000000-0005-0000-0000-0000FD0D0000}"/>
    <cellStyle name="표준_02)1-2종시설물 점검대가(지방도)" xfId="3564" xr:uid="{00000000-0005-0000-0000-0000FE0D0000}"/>
    <cellStyle name="표준_2001설계용역" xfId="3603" xr:uid="{00000000-0005-0000-0000-0000FF0D0000}"/>
    <cellStyle name="標準_Akia(F）-8" xfId="3565" xr:uid="{00000000-0005-0000-0000-0000000E0000}"/>
    <cellStyle name="표준_보간법" xfId="3566" xr:uid="{00000000-0005-0000-0000-0000010E0000}"/>
    <cellStyle name="표준_설계내역서(최종1)" xfId="3567" xr:uid="{00000000-0005-0000-0000-0000020E0000}"/>
    <cellStyle name="표준_설계예산서" xfId="3568" xr:uid="{00000000-0005-0000-0000-0000030E0000}"/>
    <cellStyle name="표준_성주대교(구) 정밀안전진단" xfId="3569" xr:uid="{00000000-0005-0000-0000-0000040E0000}"/>
    <cellStyle name="표준_용신2교외3개교실시설계(설계내역서)" xfId="3570" xr:uid="{00000000-0005-0000-0000-0000050E0000}"/>
    <cellStyle name="표준1" xfId="3571" xr:uid="{00000000-0005-0000-0000-0000060E0000}"/>
    <cellStyle name="표준1 2" xfId="3572" xr:uid="{00000000-0005-0000-0000-0000070E0000}"/>
    <cellStyle name="표준-경춘선" xfId="3573" xr:uid="{00000000-0005-0000-0000-0000080E0000}"/>
    <cellStyle name="표쥰" xfId="3574" xr:uid="{00000000-0005-0000-0000-0000090E0000}"/>
    <cellStyle name="하이퍼링크" xfId="3609" builtinId="8"/>
    <cellStyle name="하이퍼링크 2" xfId="3575" xr:uid="{00000000-0005-0000-0000-00000A0E0000}"/>
    <cellStyle name="합계" xfId="3576" xr:uid="{00000000-0005-0000-0000-00000B0E0000}"/>
    <cellStyle name="합산" xfId="3577" xr:uid="{00000000-0005-0000-0000-00000C0E0000}"/>
    <cellStyle name="합산 2" xfId="3578" xr:uid="{00000000-0005-0000-0000-00000D0E0000}"/>
    <cellStyle name="화폐기호" xfId="3579" xr:uid="{00000000-0005-0000-0000-00000E0E0000}"/>
    <cellStyle name="화폐기호 2" xfId="3580" xr:uid="{00000000-0005-0000-0000-00000F0E0000}"/>
    <cellStyle name="화폐기호 3" xfId="3581" xr:uid="{00000000-0005-0000-0000-0000100E0000}"/>
    <cellStyle name="화폐기호 4" xfId="3582" xr:uid="{00000000-0005-0000-0000-0000110E0000}"/>
    <cellStyle name="화폐기호0" xfId="3583" xr:uid="{00000000-0005-0000-0000-0000120E0000}"/>
    <cellStyle name="화폐기호0 2" xfId="3584" xr:uid="{00000000-0005-0000-0000-0000130E0000}"/>
    <cellStyle name="화폐기호0 3" xfId="3585" xr:uid="{00000000-0005-0000-0000-0000140E0000}"/>
    <cellStyle name="화폐기호0 4" xfId="3586" xr:uid="{00000000-0005-0000-0000-0000150E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3.xml"/><Relationship Id="rId68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4.xml"/><Relationship Id="rId89" Type="http://schemas.openxmlformats.org/officeDocument/2006/relationships/theme" Target="theme/theme1.xml"/><Relationship Id="rId16" Type="http://schemas.openxmlformats.org/officeDocument/2006/relationships/externalLink" Target="externalLinks/externalLink6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3.xml"/><Relationship Id="rId58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4.xml"/><Relationship Id="rId79" Type="http://schemas.openxmlformats.org/officeDocument/2006/relationships/externalLink" Target="externalLinks/externalLink69.xml"/><Relationship Id="rId5" Type="http://schemas.openxmlformats.org/officeDocument/2006/relationships/worksheet" Target="worksheets/sheet5.xml"/><Relationship Id="rId90" Type="http://schemas.openxmlformats.org/officeDocument/2006/relationships/styles" Target="styles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5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80" Type="http://schemas.openxmlformats.org/officeDocument/2006/relationships/externalLink" Target="externalLinks/externalLink70.xml"/><Relationship Id="rId85" Type="http://schemas.openxmlformats.org/officeDocument/2006/relationships/externalLink" Target="externalLinks/externalLink75.xml"/><Relationship Id="rId9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49.xml"/><Relationship Id="rId67" Type="http://schemas.openxmlformats.org/officeDocument/2006/relationships/externalLink" Target="externalLinks/externalLink57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externalLink" Target="externalLinks/externalLink44.xml"/><Relationship Id="rId62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0.xml"/><Relationship Id="rId75" Type="http://schemas.openxmlformats.org/officeDocument/2006/relationships/externalLink" Target="externalLinks/externalLink65.xml"/><Relationship Id="rId83" Type="http://schemas.openxmlformats.org/officeDocument/2006/relationships/externalLink" Target="externalLinks/externalLink73.xml"/><Relationship Id="rId88" Type="http://schemas.openxmlformats.org/officeDocument/2006/relationships/externalLink" Target="externalLinks/externalLink78.xml"/><Relationship Id="rId9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Relationship Id="rId57" Type="http://schemas.openxmlformats.org/officeDocument/2006/relationships/externalLink" Target="externalLinks/externalLink4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0.xml"/><Relationship Id="rId65" Type="http://schemas.openxmlformats.org/officeDocument/2006/relationships/externalLink" Target="externalLinks/externalLink55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81" Type="http://schemas.openxmlformats.org/officeDocument/2006/relationships/externalLink" Target="externalLinks/externalLink71.xml"/><Relationship Id="rId86" Type="http://schemas.openxmlformats.org/officeDocument/2006/relationships/externalLink" Target="externalLinks/externalLink7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92" Type="http://schemas.openxmlformats.org/officeDocument/2006/relationships/sheetMetadata" Target="metadata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externalLink" Target="externalLinks/externalLink77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9" Type="http://schemas.openxmlformats.org/officeDocument/2006/relationships/externalLink" Target="externalLinks/externalLink9.xml"/><Relationship Id="rId14" Type="http://schemas.openxmlformats.org/officeDocument/2006/relationships/externalLink" Target="externalLinks/externalLink4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56" Type="http://schemas.openxmlformats.org/officeDocument/2006/relationships/externalLink" Target="externalLinks/externalLink46.xml"/><Relationship Id="rId77" Type="http://schemas.openxmlformats.org/officeDocument/2006/relationships/externalLink" Target="externalLinks/externalLink67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361950</xdr:rowOff>
    </xdr:from>
    <xdr:to>
      <xdr:col>2</xdr:col>
      <xdr:colOff>0</xdr:colOff>
      <xdr:row>4</xdr:row>
      <xdr:rowOff>361950</xdr:rowOff>
    </xdr:to>
    <xdr:sp macro="" textlink="">
      <xdr:nvSpPr>
        <xdr:cNvPr id="16528" name="Line 1">
          <a:extLst>
            <a:ext uri="{FF2B5EF4-FFF2-40B4-BE49-F238E27FC236}">
              <a16:creationId xmlns:a16="http://schemas.microsoft.com/office/drawing/2014/main" id="{00000000-0008-0000-0200-000090400000}"/>
            </a:ext>
          </a:extLst>
        </xdr:cNvPr>
        <xdr:cNvSpPr>
          <a:spLocks noChangeShapeType="1"/>
        </xdr:cNvSpPr>
      </xdr:nvSpPr>
      <xdr:spPr bwMode="auto">
        <a:xfrm>
          <a:off x="1828800" y="1647825"/>
          <a:ext cx="80010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5</xdr:row>
      <xdr:rowOff>361950</xdr:rowOff>
    </xdr:from>
    <xdr:to>
      <xdr:col>2</xdr:col>
      <xdr:colOff>371475</xdr:colOff>
      <xdr:row>5</xdr:row>
      <xdr:rowOff>361950</xdr:rowOff>
    </xdr:to>
    <xdr:sp macro="" textlink="">
      <xdr:nvSpPr>
        <xdr:cNvPr id="16529" name="Line 2">
          <a:extLst>
            <a:ext uri="{FF2B5EF4-FFF2-40B4-BE49-F238E27FC236}">
              <a16:creationId xmlns:a16="http://schemas.microsoft.com/office/drawing/2014/main" id="{00000000-0008-0000-0200-000091400000}"/>
            </a:ext>
          </a:extLst>
        </xdr:cNvPr>
        <xdr:cNvSpPr>
          <a:spLocks noChangeShapeType="1"/>
        </xdr:cNvSpPr>
      </xdr:nvSpPr>
      <xdr:spPr bwMode="auto">
        <a:xfrm>
          <a:off x="2209800" y="2362200"/>
          <a:ext cx="790575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</xdr:colOff>
      <xdr:row>6</xdr:row>
      <xdr:rowOff>355556</xdr:rowOff>
    </xdr:from>
    <xdr:to>
      <xdr:col>4</xdr:col>
      <xdr:colOff>16566</xdr:colOff>
      <xdr:row>6</xdr:row>
      <xdr:rowOff>361949</xdr:rowOff>
    </xdr:to>
    <xdr:sp macro="" textlink="">
      <xdr:nvSpPr>
        <xdr:cNvPr id="16530" name="Line 3">
          <a:extLst>
            <a:ext uri="{FF2B5EF4-FFF2-40B4-BE49-F238E27FC236}">
              <a16:creationId xmlns:a16="http://schemas.microsoft.com/office/drawing/2014/main" id="{00000000-0008-0000-0200-000092400000}"/>
            </a:ext>
          </a:extLst>
        </xdr:cNvPr>
        <xdr:cNvSpPr>
          <a:spLocks noChangeShapeType="1"/>
        </xdr:cNvSpPr>
      </xdr:nvSpPr>
      <xdr:spPr bwMode="auto">
        <a:xfrm flipV="1">
          <a:off x="2633871" y="3072252"/>
          <a:ext cx="1664804" cy="6393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7</xdr:row>
      <xdr:rowOff>352425</xdr:rowOff>
    </xdr:from>
    <xdr:to>
      <xdr:col>6</xdr:col>
      <xdr:colOff>47625</xdr:colOff>
      <xdr:row>7</xdr:row>
      <xdr:rowOff>352425</xdr:rowOff>
    </xdr:to>
    <xdr:sp macro="" textlink="">
      <xdr:nvSpPr>
        <xdr:cNvPr id="16531" name="Line 4">
          <a:extLst>
            <a:ext uri="{FF2B5EF4-FFF2-40B4-BE49-F238E27FC236}">
              <a16:creationId xmlns:a16="http://schemas.microsoft.com/office/drawing/2014/main" id="{00000000-0008-0000-0200-000093400000}"/>
            </a:ext>
          </a:extLst>
        </xdr:cNvPr>
        <xdr:cNvSpPr>
          <a:spLocks noChangeShapeType="1"/>
        </xdr:cNvSpPr>
      </xdr:nvSpPr>
      <xdr:spPr bwMode="auto">
        <a:xfrm>
          <a:off x="3457575" y="3781425"/>
          <a:ext cx="2466975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8</xdr:row>
      <xdr:rowOff>361950</xdr:rowOff>
    </xdr:from>
    <xdr:to>
      <xdr:col>9</xdr:col>
      <xdr:colOff>0</xdr:colOff>
      <xdr:row>8</xdr:row>
      <xdr:rowOff>361950</xdr:rowOff>
    </xdr:to>
    <xdr:sp macro="" textlink="">
      <xdr:nvSpPr>
        <xdr:cNvPr id="16532" name="Line 5">
          <a:extLst>
            <a:ext uri="{FF2B5EF4-FFF2-40B4-BE49-F238E27FC236}">
              <a16:creationId xmlns:a16="http://schemas.microsoft.com/office/drawing/2014/main" id="{00000000-0008-0000-0200-000094400000}"/>
            </a:ext>
          </a:extLst>
        </xdr:cNvPr>
        <xdr:cNvSpPr>
          <a:spLocks noChangeShapeType="1"/>
        </xdr:cNvSpPr>
      </xdr:nvSpPr>
      <xdr:spPr bwMode="auto">
        <a:xfrm>
          <a:off x="8277225" y="4505325"/>
          <a:ext cx="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352425</xdr:rowOff>
    </xdr:from>
    <xdr:to>
      <xdr:col>9</xdr:col>
      <xdr:colOff>0</xdr:colOff>
      <xdr:row>10</xdr:row>
      <xdr:rowOff>352425</xdr:rowOff>
    </xdr:to>
    <xdr:sp macro="" textlink="">
      <xdr:nvSpPr>
        <xdr:cNvPr id="16533" name="Line 6">
          <a:extLst>
            <a:ext uri="{FF2B5EF4-FFF2-40B4-BE49-F238E27FC236}">
              <a16:creationId xmlns:a16="http://schemas.microsoft.com/office/drawing/2014/main" id="{00000000-0008-0000-0200-000095400000}"/>
            </a:ext>
          </a:extLst>
        </xdr:cNvPr>
        <xdr:cNvSpPr>
          <a:spLocks noChangeShapeType="1"/>
        </xdr:cNvSpPr>
      </xdr:nvSpPr>
      <xdr:spPr bwMode="auto">
        <a:xfrm>
          <a:off x="8277225" y="5210175"/>
          <a:ext cx="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8282</xdr:colOff>
      <xdr:row>8</xdr:row>
      <xdr:rowOff>381000</xdr:rowOff>
    </xdr:from>
    <xdr:to>
      <xdr:col>7</xdr:col>
      <xdr:colOff>347869</xdr:colOff>
      <xdr:row>8</xdr:row>
      <xdr:rowOff>381000</xdr:rowOff>
    </xdr:to>
    <xdr:sp macro="" textlink="">
      <xdr:nvSpPr>
        <xdr:cNvPr id="16534" name="Line 7">
          <a:extLst>
            <a:ext uri="{FF2B5EF4-FFF2-40B4-BE49-F238E27FC236}">
              <a16:creationId xmlns:a16="http://schemas.microsoft.com/office/drawing/2014/main" id="{00000000-0008-0000-0200-000096400000}"/>
            </a:ext>
          </a:extLst>
        </xdr:cNvPr>
        <xdr:cNvSpPr>
          <a:spLocks noChangeShapeType="1"/>
        </xdr:cNvSpPr>
      </xdr:nvSpPr>
      <xdr:spPr bwMode="auto">
        <a:xfrm>
          <a:off x="5897217" y="4522304"/>
          <a:ext cx="114300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8</xdr:row>
      <xdr:rowOff>361950</xdr:rowOff>
    </xdr:from>
    <xdr:to>
      <xdr:col>9</xdr:col>
      <xdr:colOff>0</xdr:colOff>
      <xdr:row>8</xdr:row>
      <xdr:rowOff>361950</xdr:rowOff>
    </xdr:to>
    <xdr:sp macro="" textlink="">
      <xdr:nvSpPr>
        <xdr:cNvPr id="16535" name="Line 10">
          <a:extLst>
            <a:ext uri="{FF2B5EF4-FFF2-40B4-BE49-F238E27FC236}">
              <a16:creationId xmlns:a16="http://schemas.microsoft.com/office/drawing/2014/main" id="{00000000-0008-0000-0200-000097400000}"/>
            </a:ext>
          </a:extLst>
        </xdr:cNvPr>
        <xdr:cNvSpPr>
          <a:spLocks noChangeShapeType="1"/>
        </xdr:cNvSpPr>
      </xdr:nvSpPr>
      <xdr:spPr bwMode="auto">
        <a:xfrm>
          <a:off x="8277225" y="4505325"/>
          <a:ext cx="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352425</xdr:rowOff>
    </xdr:from>
    <xdr:to>
      <xdr:col>9</xdr:col>
      <xdr:colOff>0</xdr:colOff>
      <xdr:row>10</xdr:row>
      <xdr:rowOff>352425</xdr:rowOff>
    </xdr:to>
    <xdr:sp macro="" textlink="">
      <xdr:nvSpPr>
        <xdr:cNvPr id="16536" name="Line 11">
          <a:extLst>
            <a:ext uri="{FF2B5EF4-FFF2-40B4-BE49-F238E27FC236}">
              <a16:creationId xmlns:a16="http://schemas.microsoft.com/office/drawing/2014/main" id="{00000000-0008-0000-0200-000098400000}"/>
            </a:ext>
          </a:extLst>
        </xdr:cNvPr>
        <xdr:cNvSpPr>
          <a:spLocks noChangeShapeType="1"/>
        </xdr:cNvSpPr>
      </xdr:nvSpPr>
      <xdr:spPr bwMode="auto">
        <a:xfrm>
          <a:off x="8277225" y="5210175"/>
          <a:ext cx="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8</xdr:row>
      <xdr:rowOff>361950</xdr:rowOff>
    </xdr:from>
    <xdr:to>
      <xdr:col>9</xdr:col>
      <xdr:colOff>0</xdr:colOff>
      <xdr:row>8</xdr:row>
      <xdr:rowOff>361950</xdr:rowOff>
    </xdr:to>
    <xdr:sp macro="" textlink="">
      <xdr:nvSpPr>
        <xdr:cNvPr id="16537" name="Line 15">
          <a:extLst>
            <a:ext uri="{FF2B5EF4-FFF2-40B4-BE49-F238E27FC236}">
              <a16:creationId xmlns:a16="http://schemas.microsoft.com/office/drawing/2014/main" id="{00000000-0008-0000-0200-000099400000}"/>
            </a:ext>
          </a:extLst>
        </xdr:cNvPr>
        <xdr:cNvSpPr>
          <a:spLocks noChangeShapeType="1"/>
        </xdr:cNvSpPr>
      </xdr:nvSpPr>
      <xdr:spPr bwMode="auto">
        <a:xfrm>
          <a:off x="8277225" y="4505325"/>
          <a:ext cx="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352425</xdr:rowOff>
    </xdr:from>
    <xdr:to>
      <xdr:col>9</xdr:col>
      <xdr:colOff>0</xdr:colOff>
      <xdr:row>10</xdr:row>
      <xdr:rowOff>352425</xdr:rowOff>
    </xdr:to>
    <xdr:sp macro="" textlink="">
      <xdr:nvSpPr>
        <xdr:cNvPr id="16538" name="Line 16">
          <a:extLst>
            <a:ext uri="{FF2B5EF4-FFF2-40B4-BE49-F238E27FC236}">
              <a16:creationId xmlns:a16="http://schemas.microsoft.com/office/drawing/2014/main" id="{00000000-0008-0000-0200-00009A400000}"/>
            </a:ext>
          </a:extLst>
        </xdr:cNvPr>
        <xdr:cNvSpPr>
          <a:spLocks noChangeShapeType="1"/>
        </xdr:cNvSpPr>
      </xdr:nvSpPr>
      <xdr:spPr bwMode="auto">
        <a:xfrm>
          <a:off x="8277225" y="5210175"/>
          <a:ext cx="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381000</xdr:colOff>
      <xdr:row>10</xdr:row>
      <xdr:rowOff>381000</xdr:rowOff>
    </xdr:from>
    <xdr:to>
      <xdr:col>9</xdr:col>
      <xdr:colOff>0</xdr:colOff>
      <xdr:row>10</xdr:row>
      <xdr:rowOff>381000</xdr:rowOff>
    </xdr:to>
    <xdr:sp macro="" textlink="">
      <xdr:nvSpPr>
        <xdr:cNvPr id="16539" name="Line 18">
          <a:extLst>
            <a:ext uri="{FF2B5EF4-FFF2-40B4-BE49-F238E27FC236}">
              <a16:creationId xmlns:a16="http://schemas.microsoft.com/office/drawing/2014/main" id="{00000000-0008-0000-0200-00009B400000}"/>
            </a:ext>
          </a:extLst>
        </xdr:cNvPr>
        <xdr:cNvSpPr>
          <a:spLocks noChangeShapeType="1"/>
        </xdr:cNvSpPr>
      </xdr:nvSpPr>
      <xdr:spPr bwMode="auto">
        <a:xfrm>
          <a:off x="7876761" y="5946913"/>
          <a:ext cx="422413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798442</xdr:colOff>
      <xdr:row>9</xdr:row>
      <xdr:rowOff>376030</xdr:rowOff>
    </xdr:from>
    <xdr:to>
      <xdr:col>8</xdr:col>
      <xdr:colOff>334616</xdr:colOff>
      <xdr:row>9</xdr:row>
      <xdr:rowOff>376030</xdr:rowOff>
    </xdr:to>
    <xdr:sp macro="" textlink="">
      <xdr:nvSpPr>
        <xdr:cNvPr id="15" name="Line 7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6687377" y="5229639"/>
          <a:ext cx="114300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0</xdr:row>
      <xdr:rowOff>0</xdr:rowOff>
    </xdr:from>
    <xdr:to>
      <xdr:col>33</xdr:col>
      <xdr:colOff>535006</xdr:colOff>
      <xdr:row>21</xdr:row>
      <xdr:rowOff>96065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683AB9D-6F39-4665-9FBB-D5DFA52A4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58600" y="0"/>
          <a:ext cx="11507806" cy="58396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0</xdr:row>
      <xdr:rowOff>0</xdr:rowOff>
    </xdr:from>
    <xdr:to>
      <xdr:col>14</xdr:col>
      <xdr:colOff>332780</xdr:colOff>
      <xdr:row>29</xdr:row>
      <xdr:rowOff>313467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1C91AC9-2DB9-4B86-81D2-5BB1BFFD3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58300" y="0"/>
          <a:ext cx="4761905" cy="686666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28575</xdr:rowOff>
    </xdr:from>
    <xdr:to>
      <xdr:col>12</xdr:col>
      <xdr:colOff>33131</xdr:colOff>
      <xdr:row>42</xdr:row>
      <xdr:rowOff>57150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7E5502A-2988-4F95-BBE2-8DEC45DD3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9075"/>
          <a:ext cx="9215231" cy="7600950"/>
        </a:xfrm>
        <a:prstGeom prst="rect">
          <a:avLst/>
        </a:prstGeom>
      </xdr:spPr>
    </xdr:pic>
    <xdr:clientData/>
  </xdr:twoCellAnchor>
  <xdr:twoCellAnchor>
    <xdr:from>
      <xdr:col>1</xdr:col>
      <xdr:colOff>123825</xdr:colOff>
      <xdr:row>5</xdr:row>
      <xdr:rowOff>142875</xdr:rowOff>
    </xdr:from>
    <xdr:to>
      <xdr:col>2</xdr:col>
      <xdr:colOff>57150</xdr:colOff>
      <xdr:row>7</xdr:row>
      <xdr:rowOff>38100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BB8A6AAF-EE3E-4B88-ADA6-BEBE78585DAE}"/>
            </a:ext>
          </a:extLst>
        </xdr:cNvPr>
        <xdr:cNvSpPr/>
      </xdr:nvSpPr>
      <xdr:spPr bwMode="auto">
        <a:xfrm>
          <a:off x="1819275" y="1095375"/>
          <a:ext cx="619125" cy="276225"/>
        </a:xfrm>
        <a:prstGeom prst="rect">
          <a:avLst/>
        </a:prstGeom>
        <a:noFill/>
        <a:ln w="508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68209</xdr:colOff>
      <xdr:row>0</xdr:row>
      <xdr:rowOff>0</xdr:rowOff>
    </xdr:from>
    <xdr:to>
      <xdr:col>19</xdr:col>
      <xdr:colOff>471776</xdr:colOff>
      <xdr:row>29</xdr:row>
      <xdr:rowOff>104789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BE9B717-987A-6BC5-0DB2-8353DAD9C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16231" y="0"/>
          <a:ext cx="5306871" cy="78241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&#44057;&#51060;&#50416;&#45716;&#48169;\&#49688;&#47049;\&#46041;&#50577;&#46041;(0617)\Book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&#52980;&#54504;&#53552;\main-d%20(d)\WINDOWS\&#48148;&#53461;%20&#54868;&#47732;\&#44277;&#50976;&#54260;&#45908;\&#50672;&#442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project\000&#51088;&#50672;&#50644;&#51648;&#45768;&#50612;&#47553;\01&#47564;&#50864;2&#51228;&#44060;&#49688;&#44277;&#49324;\03&#49688;&#47049;&#49328;&#52636;&#49436;\&#49688;&#47049;\&#47560;&#49892;&#443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337;&#50500;&#47532;\WINDOWS\&#48148;&#53461;%20&#54868;&#47732;\&#51089;&#50629;&#49892;\&#44036;&#54032;&#47448;\&#44592;&#53440;\&#51089;&#50629;&#54028;&#51068;\&#51648;&#51656;&#54364;&#48376;&#44288;&#51204;&#49884;&#47932;\&#50577;&#49885;\&#51068;&#509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1068;\&#49341;&#44368;&#52380;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652;&#50689;\C\&#48169;&#51064;&#47925;\REPORTS\00&#48372;&#44256;&#49436;\&#44048;&#44257;&#50977;&#44368;&#48372;&#49688;&#48372;&#44053;\&#49457;&#44284;&#54408;\&#48372;&#44256;&#49436;\Book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53468;&#50689;\E\&#49328;&#54840;&#45824;&#44368;\&#44228;&#49328;&#49436;\&#44368;&#44033;\EXCEL\&#49548;&#50577;2-P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5453;-&#54200;&#51077;&#48516;&#54624;&#51312;&#494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My%20Documents\XLS\PIER\UGPU-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SANG\xls\ch3p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H10\ABUT\SH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512;&#55148;\&#44277;&#50976;&#54260;&#45908;\WINDOWS\&#48148;&#53461;%20&#54868;&#47732;\&#44277;&#50976;&#54260;&#45908;\&#50672;&#4420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-TOTO\PIER\PIER1\&#44368;&#44033;1-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\&#46972;&#48373;&#44368;\&#49345;&#48512;&#44396;&#51312;&#44228;&#493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608;&#50976;&#47000;\&#44608;&#50976;&#47000;(BRT1&#54016;)\&#50976;&#44288;&#44592;&#44288;\&#44221;&#44592;&#46020;\&#51204;&#44257;&#54637;&#44592;&#48376;&#44228;&#54925;\&#44148;&#51068;&#54872;&#44221;&#48512;&#48155;&#51020;\&#51204;&#44257;&#54637;%20&#44277;&#50976;&#49688;&#47732;&#47588;&#47549;%20&#44592;&#48376;&#44228;&#54925;(&#49324;&#51204;&#54872;&#44221;&#49457;&#44160;&#53664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WORK\2000\DJDG_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868;&#52268;\&#44221;&#45224;\&#52380;&#47532;&#50504;\Chol2000\DOWN\WINDOWS\&#48148;&#53461;%20&#54868;&#47732;\&#50577;&#49885;\&#51068;&#509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c\&#51452;&#49345;&#48169;(xls)\Xls\&#46972;&#47704;\&#46972;&#47704;&#53664;&#4427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5;\C\&#48372;&#51008;&#49688;&#47049;\&#52509;&#44292;&#49688;&#47049;&#51665;&#442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228;&#49328;&#49436;\&#50857;&#49548;&#44368;\&#54616;&#48512;\&#44368;&#44033;\&#44592;&#51109;&#44368;%20&#51452;&#52384;&#44540;%20&#51312;&#47549;&#46020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P90\CORRET\DIA2-C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kd\SAP90\GOSU\STIFF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P90\CYG\STIFF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bi\MULTI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48268;&#48120;&#52380;&#54945;&#45800;&#44368;&#47049;&#44277;&#49324;\&#49688;&#47049;\PROJET\1999&#45380;\11&#50900;\&#45817;&#50984;&#44368;\&#49688;&#47049;\&#45817;&#50984;&#4436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AS\kyungbu\XLS\GOOMI\APO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P-bbss8\DHIC2-B2\ic2B2-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05;&#53469;\&#51088;&#47308;&#49892;%20d\&#51076;&#54805;&#53469;%20&#51088;&#47308;\&#51088;&#47308;&#49892;(2004)\&#44592;&#53440;\&#49444;&#50501;&#44368;\&#49892;&#49884;&#49444;&#44228;(final)\&#54224;&#44592;&#47932;&#52376;&#47532;\&#54224;&#44592;&#47932;&#45236;&#50669;&#494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My%20Documents\EXCELDAT\OS1\&#48148;&#45797;&#5403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48268;&#48120;&#52380;&#54945;&#45800;&#44368;&#47049;&#44277;&#49324;\&#49688;&#47049;\TEST\&#51473;&#49328;&#4436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51076;&#51204;&#44368;\KHJ\XLS\RC&#49836;&#46972;&#48652;\&#51109;&#45236;&#44368;(&#54620;&#44221;46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44228;&#47329;&#50977;&#44368;\GUJO\RAMP\RAM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8;&#48148;\&#44221;&#48513;%20&#46160;&#54788;&#46020;&#47196;\&#49688;&#47049;&#52280;&#44256;\2003&#45380;PJ\&#44552;&#49888;&#51648;&#54616;&#52264;&#46020;\2&#52264;&#49688;&#47049;\&#50976;&#46041;&#5436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148;&#49444;&#44228;\&#44397;&#51648;&#46020;\&#52509;&#49324;&#50629;&#48708;\&#49324;&#50629;&#54788;&#54889;,&#52509;&#49324;&#50629;&#48708;&#54788;&#54889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452;&#48120;\C\&#48149;&#47749;&#51008;\&#49688;&#47049;&#49328;&#52636;\&#51060;&#49688;&#44368;\&#52384;&#44540;&#51665;&#44228;&#5436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6020;&#47196;&#49884;&#49444;&#54016;\40%20&#49884;&#53945;&#48277;%20&#49884;&#49444;&#47932;%20&#50976;&#51648;&#44288;&#47532;\10.%202019&#45380;\10.%20&#50504;&#51204;&#51216;&#44160;%20&#46321;\0.%20&#52280;&#44256;\&#51652;&#45800;,%20&#45236;&#51652;\&#49444;&#44228;&#45236;&#50669;&#49436;(2018&#45380;%20&#50577;&#54217;&#45824;&#44368;%20&#51221;&#48128;&#50504;&#51204;&#51652;&#45800;%20&#48143;%20&#45236;&#51652;&#49457;&#45733;&#54217;&#44032;&#50857;&#50669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457;&#49888;&#44732;\&#50976;&#49457;&#49888;\&#44368;&#47049;&#47749;\&#51060;&#49688;&#44368;\&#47560;&#51648;&#47561;&#48372;&#44256;&#49436;\06_&#49444;&#44228;&#50696;&#49328;&#49436;\&#49688;&#49352;&#44368;&#50629;&#51088;&#45236;&#50669;&#494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337;&#50500;&#47532;\WINDOWS\&#48148;&#53461;%20&#54868;&#47732;\&#50577;&#49885;\&#51068;&#5094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MSOFFICE\EXCEL\HBH\&#44368;&#4582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6020;&#47196;&#49324;&#50629;&#49548;\2010&#45380;\2011&#45380;_1,2&#51333;_&#44396;&#51312;&#47932;_&#51221;&#44592;&#51216;&#44160;&#50857;&#5066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6020;&#47196;&#49324;&#50629;&#49548;\2010&#45380;\&#51221;&#44592;&#51216;&#44160;&#50857;&#50669;_&#54028;&#51452;,&#50577;&#5145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m_km\d\'00&#45224;&#49436;&#50872;&#50669;\&#49688;&#47049;\'99%20&#50504;&#49324;~&#49888;&#54217;&#44036;\&#51088;&#51116;\&#50896;&#45817;&#51228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2&#50696;&#49328;\6.7&#51312;&#51221;\2001.6(&#52572;&#51333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My%20Documents\My%20Documents\&#50504;&#47329;&#52488;&#46321;&#44368;\&#45236;&#49436;&#47448;\&#51076;&#49884;&#48372;&#44288;\&#49324;&#46041;&#50900;&#46300;&#50500;&#54028;&#53944;&#51613;&#49444;&#50808;3&#44060;&#4954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337;&#50500;&#47532;\KKK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089;&#50629;&#54028;&#51068;\&#54620;&#44397;&#53685;&#49888;&#44592;&#49696;-&#47785;&#46041;IDC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EE-DATA\&#48176;&#49688;&#51088;&#47308;&#54028;&#5106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80;&#49885;\&#48155;&#45716;&#48169;\&#48512;&#49328;-&#54252;&#51109;&#44277;\pave_cal\Xcaliver\&#44032;.&#48376;&#49440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089;&#50629;&#49892;2\&#44536;&#45720;&#47561;\&#51089;&#50629;&#54028;&#51068;2\&#54620;&#44397;&#53685;&#4988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05;\C$\&#50633;&#50500;&#49436;&#47448;\98&#49444;&#44228;\CP&#48372;&#49688;\'97&#49444;&#44228;\&#54364;&#51648;&#54032;\&#45800;&#4403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My%20Documents\My%20Documents\&#50504;&#47329;&#52488;&#46321;&#44368;\&#45236;&#49436;&#47448;\&#51076;&#49884;&#48372;&#44288;\&#52380;&#48393;\&#52264;&#49440;&#46020;&#49353;\&#50689;&#53685;&#52264;&#49440;&#46020;&#49353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44277;&#44228;&#54925;&#49436;/&#51077;&#49345;/&#51312;&#44221;&#44277;/&#51312;&#44221;&#49884;&#44277;3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\C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54840;\DORO\&#50504;&#49328;&#52397;&#49324;\&#49688;&#47049;\&#48512;&#45824;&#44277;\&#48512;&#45824;&#44277;5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120;&#49440;\&#48372;&#44540;\&#48177;&#49345;&#54984;LAN\&#44368;&#45824;-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452;&#48120;\C\&#48149;&#47749;&#51008;\&#49688;&#47049;&#49328;&#52636;\&#51060;&#49688;&#44368;\ENG\SAMAN\RAMP-D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6020;&#47196;&#49324;&#50629;&#49548;\&#51221;&#48128;&#51216;&#44160;%20&#50857;&#50669;\2010&#45380;_1,2&#51333;_&#44396;&#51312;&#47932;_&#51221;&#44592;&#51216;&#44160;&#50857;&#5066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&#51228;&#51060;&#50640;&#52824;&#51060;&#50644;&#50472;\2012&#45380;\&#44148;&#49444;&#48376;&#48512;\2012&#45380;%20&#51221;&#48128;&#51216;&#44160;%20&#48143;%20&#51221;&#44592;&#51216;&#44160;\&#51221;&#48128;&#51216;&#44160;%20&#48143;%20&#51221;&#44592;&#51216;&#44160;&#45236;&#50669;&#494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8516;&#458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444;&#44228;&#51088;&#47308;\&#45817;&#44620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DATA-XLS\DATA\&#51652;&#50504;\HACKDONG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&#44221;&#48512;&#52509;&#4429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KS\&#44397;&#46020;31&#54840;&#49888;&#47532;&#49688;&#54644;&#48373;&#44396;\&#53685;&#49888;\&#48156;&#51452;&#52376;\&#45800;&#49328;&#50672;&#49845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mos\d$\&#49324;&#50629;&#44288;&#47532;\&#44221;&#48513;&#51648;&#50669;\&#44221;&#49328;&#49884;&#52397;\&#52488;&#50504;&#51089;&#49457;\&#44221;&#49328;&#49884;&#44592;&#51456;&#51216;&#48143;&#51340;&#54364;&#48320;&#5487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089;&#50629;&#49892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337;&#50500;&#47532;\&#51089;&#50629;&#54028;&#51068;\&#51648;&#51656;&#54364;&#48376;&#44288;&#51204;&#49884;&#47932;\&#50577;&#49885;\&#51068;&#5094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089;&#50629;&#54028;&#51068;\&#54620;&#44397;&#53685;&#49888;&#44592;&#49696;-&#47785;&#46041;IDC\&#54620;&#44397;&#53685;&#4988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DATA-XLS\DATA\&#48317;&#49328;\&#47560;&#51204;&#51648;&#44396;\1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Sheet17"/>
      <sheetName val="INPUT"/>
      <sheetName val="단위수량"/>
      <sheetName val="단면가정"/>
      <sheetName val="설계조건"/>
      <sheetName val="부대공 일반 수량집계표"/>
      <sheetName val="Book2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하부레철"/>
      <sheetName val="일집"/>
      <sheetName val="횡단보도"/>
      <sheetName val="T형( 파일기초) 공현1교"/>
      <sheetName val="교각계산"/>
      <sheetName val="주beam"/>
      <sheetName val="역T형"/>
      <sheetName val="구조물공집계"/>
      <sheetName val="PSCbeam설계"/>
      <sheetName val="8.PILE  (돌출)"/>
      <sheetName val="접속슬래브토공집계표 "/>
      <sheetName val="기둥"/>
      <sheetName val="저판(버림100)"/>
      <sheetName val="ABUT수량-A1"/>
      <sheetName val="당초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"/>
      <sheetName val="#REF"/>
      <sheetName val="가도공"/>
      <sheetName val="교각1"/>
      <sheetName val="단면 (2)"/>
      <sheetName val="기둥(원형)"/>
      <sheetName val="COPING"/>
      <sheetName val="일위대가(가설)"/>
      <sheetName val="일위대가(계측기설치)"/>
      <sheetName val="금액내역서"/>
      <sheetName val="Sheet6"/>
      <sheetName val="화재 탐지 설비"/>
      <sheetName val="예가표"/>
      <sheetName val="Sheet2"/>
      <sheetName val="공사비증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실교"/>
      <sheetName val="Sheet17"/>
      <sheetName val="INPUT"/>
      <sheetName val="1호맨홀토공"/>
      <sheetName val="교각1"/>
      <sheetName val="1.설계조건"/>
      <sheetName val="DATE"/>
      <sheetName val="단면 (2)"/>
      <sheetName val="중기사용료"/>
      <sheetName val="옹벽철근"/>
      <sheetName val="3.하중산정4.지지력"/>
      <sheetName val="설계조건"/>
      <sheetName val="중기일위대가"/>
      <sheetName val="노임단가"/>
      <sheetName val="배수통관(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05 BOX"/>
      <sheetName val="02 SL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잡철물"/>
      <sheetName val="3CHBDC"/>
      <sheetName val="2"/>
      <sheetName val="수로BOX"/>
      <sheetName val="수량산출"/>
      <sheetName val="1.설계조건"/>
      <sheetName val="물가시세"/>
      <sheetName val="ABUT수량-A1"/>
      <sheetName val="시설물기초"/>
      <sheetName val="시점부교대"/>
      <sheetName val="동해title"/>
      <sheetName val="말뚝지지력산정"/>
      <sheetName val="단가 및 재료비"/>
      <sheetName val="단가산출2"/>
      <sheetName val="일위대가"/>
      <sheetName val="타견적(을)"/>
      <sheetName val="개략"/>
      <sheetName val="현장및환경"/>
      <sheetName val="공종별자재"/>
      <sheetName val="토사(PE)"/>
      <sheetName val="1호토공"/>
      <sheetName val="tggwan(mac)"/>
      <sheetName val="DATE"/>
      <sheetName val="터파기및재료"/>
      <sheetName val="SLAB"/>
      <sheetName val="EP0618"/>
      <sheetName val="터널조도"/>
      <sheetName val="주현(영광)"/>
      <sheetName val="주현(해보)"/>
      <sheetName val="신규일위대가"/>
      <sheetName val="BID"/>
      <sheetName val="2000전체분"/>
      <sheetName val="2000년1차"/>
      <sheetName val="49-119"/>
      <sheetName val="계정"/>
      <sheetName val="단가 "/>
      <sheetName val="노임"/>
      <sheetName val="일위대가목차"/>
      <sheetName val="교각(P1)수량"/>
      <sheetName val="금융비용"/>
      <sheetName val="일위"/>
      <sheetName val="suk(mac)"/>
      <sheetName val="SG"/>
      <sheetName val="우수공"/>
      <sheetName val="토공집계(rp)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대지(2칸)"/>
      <sheetName val="Sheet1"/>
      <sheetName val="Sheet2"/>
      <sheetName val="Sheet3"/>
      <sheetName val="Sheet1 (2)"/>
      <sheetName val="교각계산"/>
      <sheetName val="ITEM"/>
      <sheetName val="경비2내역"/>
      <sheetName val="Y-WORK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danga"/>
      <sheetName val="ilch"/>
      <sheetName val="하중계산"/>
      <sheetName val="배수공1"/>
      <sheetName val="단가 및 재료비"/>
      <sheetName val="단가산출2"/>
      <sheetName val="단가산출1"/>
      <sheetName val="중기사용료산출근거"/>
    </sheetNames>
    <sheetDataSet>
      <sheetData sheetId="0" refreshError="1">
        <row r="12">
          <cell r="I12">
            <v>3000</v>
          </cell>
        </row>
        <row r="33">
          <cell r="E33">
            <v>3</v>
          </cell>
          <cell r="M33">
            <v>1.5</v>
          </cell>
        </row>
        <row r="34">
          <cell r="M34">
            <v>1.5</v>
          </cell>
        </row>
        <row r="39">
          <cell r="M39">
            <v>3.75</v>
          </cell>
        </row>
        <row r="99">
          <cell r="G99">
            <v>73.094999999999999</v>
          </cell>
        </row>
        <row r="230">
          <cell r="O230">
            <v>1332.5693000000001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반응조"/>
      <sheetName val="갑지"/>
      <sheetName val="단위중량"/>
      <sheetName val="조명시설"/>
      <sheetName val="소업1교"/>
      <sheetName val="가설건물"/>
      <sheetName val="6PILE  _돌출_"/>
      <sheetName val="참조"/>
      <sheetName val="사통"/>
      <sheetName val="물가시세"/>
      <sheetName val="노임단가"/>
      <sheetName val="터파기및재료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본선 토공 분배표"/>
      <sheetName val="ELECTRIC"/>
      <sheetName val="SCHEDULE"/>
      <sheetName val="U-TYPE(1)"/>
      <sheetName val="간지(1)"/>
      <sheetName val="1,2,3,4,5단위수량"/>
      <sheetName val="옹벽조금수정"/>
      <sheetName val="포장공자재집계표"/>
      <sheetName val="2.단면가정 "/>
      <sheetName val="총괄내역서"/>
      <sheetName val="밸브설치"/>
      <sheetName val="오동"/>
      <sheetName val="대조"/>
      <sheetName val="나한"/>
      <sheetName val="일위대가목록"/>
      <sheetName val="총 괄 표"/>
      <sheetName val="부안일위"/>
      <sheetName val="내역표지"/>
      <sheetName val="약품설비"/>
      <sheetName val="빗물받이(910-510-410)"/>
      <sheetName val="2공구산출내역"/>
      <sheetName val="간선계산"/>
      <sheetName val="식재"/>
      <sheetName val="시설물"/>
      <sheetName val="식재출력용"/>
      <sheetName val="유지관리"/>
      <sheetName val="단가"/>
      <sheetName val="Sheet1 (2)"/>
      <sheetName val="설계조건"/>
      <sheetName val="#REF"/>
      <sheetName val="연돌일위집계"/>
      <sheetName val="업무처리전"/>
      <sheetName val="예가표"/>
      <sheetName val="포장물량집계"/>
      <sheetName val="수량3"/>
      <sheetName val="8.PILE  (돌출)"/>
      <sheetName val="DATE"/>
      <sheetName val="교각정보"/>
      <sheetName val="기기리스트"/>
      <sheetName val="가격조사서"/>
      <sheetName val="경상비"/>
      <sheetName val="약품공급2"/>
      <sheetName val="일위(PN)"/>
      <sheetName val="산출내역서"/>
      <sheetName val="실행철강하도"/>
      <sheetName val="산근터빈"/>
      <sheetName val="공문"/>
      <sheetName val="COVER"/>
      <sheetName val="금액내역서"/>
      <sheetName val="말뚝지지력산정"/>
      <sheetName val="공사비증감"/>
      <sheetName val="공통비총괄표"/>
      <sheetName val="Sheet2"/>
      <sheetName val="목표세부명세"/>
      <sheetName val="SIL98"/>
      <sheetName val="2호맨홀공제수량"/>
      <sheetName val="1. 설계조건 2.단면가정 3. 하중계산"/>
      <sheetName val="DATA 입력란"/>
      <sheetName val="단면 (2)"/>
      <sheetName val="1TL종점(1)"/>
      <sheetName val="배수관산출"/>
      <sheetName val="토목품셈"/>
      <sheetName val="PAD TR보호대기초"/>
      <sheetName val="가로등기초"/>
      <sheetName val="HANDHOLE(2)"/>
      <sheetName val="전차선로 물량표"/>
      <sheetName val="가도공"/>
      <sheetName val="DATA98"/>
      <sheetName val="견적의뢰서"/>
      <sheetName val="2000년1차"/>
      <sheetName val="2000전체분"/>
      <sheetName val="200"/>
      <sheetName val="원가"/>
      <sheetName val="실정보고"/>
      <sheetName val="갑지1"/>
      <sheetName val="교각계산"/>
      <sheetName val="세대구분"/>
      <sheetName val="Sheet4"/>
      <sheetName val="견적서(토공)"/>
      <sheetName val="인사자료총집계"/>
      <sheetName val="뚝토공"/>
      <sheetName val="수안보-MBR1"/>
      <sheetName val="3.공통공사대비"/>
      <sheetName val="교통표지판수량집계표"/>
      <sheetName val="자료"/>
      <sheetName val="슬래브"/>
      <sheetName val="수로집계"/>
      <sheetName val="bid"/>
      <sheetName val="1062-X방향 "/>
      <sheetName val="발주설계서(당초)"/>
      <sheetName val="고창방향"/>
      <sheetName val="일위대가(계측기설치)"/>
      <sheetName val="기성내역"/>
      <sheetName val="공사내역"/>
      <sheetName val="실행"/>
      <sheetName val="날개벽(시점좌측)"/>
      <sheetName val="000000"/>
      <sheetName val="원형1호맨홀토공수량"/>
      <sheetName val="ABUT수량-A1"/>
      <sheetName val="공사비증감(P4) "/>
      <sheetName val="DATA2000"/>
      <sheetName val="실행예산"/>
      <sheetName val="주식"/>
      <sheetName val="집계표"/>
      <sheetName val="안산기계장치"/>
      <sheetName val="해전배수"/>
      <sheetName val="수문일1"/>
      <sheetName val="결과조달"/>
      <sheetName val="archi(본사)"/>
      <sheetName val="일위대가"/>
      <sheetName val="장비"/>
      <sheetName val="산근1"/>
      <sheetName val="노무"/>
      <sheetName val="자재"/>
      <sheetName val="6PILE 과속방지턱집계표!$K$12 (돌출)"/>
      <sheetName val="S.중기사용료"/>
      <sheetName val="97노임단가"/>
      <sheetName val="입력란"/>
      <sheetName val="신당동집계표"/>
      <sheetName val="3.하중산정4.지지력"/>
      <sheetName val="1.토공"/>
      <sheetName val="공종단가"/>
      <sheetName val="내역"/>
      <sheetName val="1호맨홀토공"/>
      <sheetName val="TOWER 10TON"/>
      <sheetName val="TOWER 12TON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집계표(육상)"/>
      <sheetName val="지급자재"/>
      <sheetName val="BOX 본체"/>
      <sheetName val="D200"/>
      <sheetName val="산출근거"/>
      <sheetName val="6PILE  _돌_x001c__"/>
      <sheetName val="토공"/>
      <sheetName val="DATA입력"/>
      <sheetName val="을 2"/>
      <sheetName val="을 1"/>
      <sheetName val="손익분석"/>
      <sheetName val="TOTAL_BOQ"/>
      <sheetName val="2.단면가정"/>
      <sheetName val="2.교량(신설)"/>
      <sheetName val="6PILE__(돌출)"/>
      <sheetName val="4)유동표"/>
      <sheetName val="인건비"/>
      <sheetName val="도배공사언고"/>
      <sheetName val="프랜트면허"/>
      <sheetName val="토목주소"/>
      <sheetName val="대비"/>
      <sheetName val="수량산출"/>
      <sheetName val="배수내역(98년도분)"/>
      <sheetName val="본부소개"/>
      <sheetName val="4.2유효폭의 계산"/>
      <sheetName val="입찰"/>
      <sheetName val="현경"/>
      <sheetName val="수량산출내역1115"/>
      <sheetName val="배수내역"/>
      <sheetName val="COPING"/>
      <sheetName val="시행후면적"/>
      <sheetName val="제출내역 (2)"/>
      <sheetName val="guard(mac)"/>
      <sheetName val="6PILE+옹벽집계!$G$6+옹벽집계!$H$10  (돌출"/>
      <sheetName val="수량집계"/>
      <sheetName val="지장물C"/>
      <sheetName val="INPUT"/>
      <sheetName val="9509"/>
      <sheetName val="간접비"/>
      <sheetName val="메서,변+증"/>
      <sheetName val="식생블럭단위수량"/>
      <sheetName val="갑지(추정)"/>
      <sheetName val="노무비"/>
      <sheetName val="EQUIP"/>
      <sheetName val="내역(전체)"/>
      <sheetName val="갑지(집행)"/>
      <sheetName val="1.설계조건"/>
      <sheetName val="단면A-A(TR)"/>
      <sheetName val="간 지1"/>
      <sheetName val="포장공"/>
      <sheetName val="TYPE-1"/>
      <sheetName val="입상내역"/>
      <sheetName val="배수통관(좌)"/>
      <sheetName val="단가일람"/>
      <sheetName val="조경일람"/>
      <sheetName val="Sheet3"/>
      <sheetName val="DAILY"/>
      <sheetName val="수량집계표"/>
      <sheetName val="전기"/>
      <sheetName val="입출재고현황 (2)"/>
      <sheetName val="관로토공집계표"/>
      <sheetName val="01.견적내역서"/>
      <sheetName val="설계산출표지"/>
      <sheetName val="STEEL BOX 단면설계(SEC.8)"/>
      <sheetName val="단위자갈수량1"/>
      <sheetName val="DATA"/>
      <sheetName val="2002상반기노임기준"/>
      <sheetName val="건축내역서"/>
      <sheetName val="설비내역서"/>
      <sheetName val="전기내역서"/>
      <sheetName val="수지예산"/>
      <sheetName val="교대(A1-A2)"/>
      <sheetName val="설비"/>
      <sheetName val="유림골조"/>
      <sheetName val="가공비"/>
      <sheetName val="★도급내역"/>
      <sheetName val="단면B-B(EA)"/>
      <sheetName val="역T형"/>
      <sheetName val="김여중"/>
      <sheetName val="방음벽기초"/>
      <sheetName val="무근깨기"/>
      <sheetName val="배수공"/>
      <sheetName val="간지"/>
      <sheetName val="단가산출서"/>
      <sheetName val="일위대가목차"/>
      <sheetName val="CAL(1)."/>
      <sheetName val="12CGOU"/>
      <sheetName val="Bend_fact "/>
      <sheetName val="요약배부"/>
      <sheetName val="주관사업"/>
      <sheetName val="STAFF ANALYSIS"/>
      <sheetName val="C"/>
      <sheetName val="DRUM"/>
      <sheetName val="기계경비일람"/>
      <sheetName val="견적서"/>
      <sheetName val="도봉2지구"/>
      <sheetName val="비목군분류일위"/>
      <sheetName val="AN-01"/>
      <sheetName val="침하계"/>
      <sheetName val="PRICES"/>
      <sheetName val="골조시행"/>
      <sheetName val="예상"/>
      <sheetName val="ASP 일반구간_250A"/>
      <sheetName val="횡배날개"/>
      <sheetName val="교각1"/>
      <sheetName val="민자토목설변1차"/>
      <sheetName val="기자재비"/>
      <sheetName val="합의경상"/>
      <sheetName val="Quantity"/>
      <sheetName val="SG"/>
      <sheetName val="Sheet15"/>
      <sheetName val="정보"/>
      <sheetName val="2000시행예상"/>
      <sheetName val="정부노임단가"/>
      <sheetName val="자재집계표"/>
      <sheetName val="대림경상68억"/>
      <sheetName val="대,유,램"/>
      <sheetName val="경영상태"/>
      <sheetName val="허용지지력"/>
      <sheetName val="Output"/>
      <sheetName val="공사비예산서(토목분)"/>
      <sheetName val="견적대비표"/>
      <sheetName val="공량산출서"/>
      <sheetName val="1NYS(당)"/>
      <sheetName val="96노임기준"/>
      <sheetName val="기본"/>
      <sheetName val="우수받이재료집계표"/>
      <sheetName val="사유서제출현황-2"/>
      <sheetName val="차액보증"/>
      <sheetName val="YES-T"/>
      <sheetName val="단가조사"/>
      <sheetName val="40총괄"/>
      <sheetName val="40집계"/>
      <sheetName val="수로단위수량"/>
      <sheetName val="부하(성남)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우수받이"/>
      <sheetName val="토목"/>
      <sheetName val="기계(집계표)"/>
      <sheetName val="본체"/>
      <sheetName val="옹벽"/>
      <sheetName val="J형측구단위수량"/>
      <sheetName val="소산진입"/>
      <sheetName val="01.인원현황 (계획)"/>
      <sheetName val="산마루측구단위수량"/>
      <sheetName val="단위단가"/>
      <sheetName val="I.설계조건"/>
      <sheetName val="A1(토공)"/>
      <sheetName val="A1(구조물)"/>
      <sheetName val="수량집계(1)"/>
      <sheetName val="철근집계표"/>
      <sheetName val="포장직선구간"/>
      <sheetName val="Sheet17"/>
      <sheetName val="화전내"/>
      <sheetName val="보차도경계석"/>
      <sheetName val="산출근거(S4)"/>
      <sheetName val="음봉방향"/>
      <sheetName val="날개벽"/>
      <sheetName val="가설사무소수량집계"/>
      <sheetName val="우각부보강"/>
      <sheetName val="토사(PE)"/>
      <sheetName val="가압장구체수량산출서"/>
      <sheetName val="바닥판"/>
      <sheetName val="단위수량"/>
      <sheetName val="일위대가1"/>
      <sheetName val="철근량"/>
      <sheetName val="국공유지및사유지"/>
      <sheetName val="골재및자재집계표"/>
      <sheetName val="수문보고"/>
      <sheetName val="할증 "/>
      <sheetName val="대운산출"/>
      <sheetName val="대부예산서"/>
      <sheetName val="기초공"/>
      <sheetName val="기둥(원형)"/>
      <sheetName val="돌담교 상부수량"/>
      <sheetName val="수입"/>
      <sheetName val="부대공"/>
      <sheetName val="CIVIL4"/>
      <sheetName val="가옥철거"/>
      <sheetName val="의뢰서"/>
      <sheetName val="코드표"/>
      <sheetName val="건축"/>
      <sheetName val="BOX(1.5X1.5)"/>
      <sheetName val="type-F"/>
      <sheetName val="격점수량"/>
      <sheetName val="최적단면"/>
      <sheetName val="대로근거"/>
      <sheetName val="중로근거"/>
      <sheetName val="관급총괄"/>
      <sheetName val="loading"/>
      <sheetName val="설계내역서"/>
      <sheetName val="비탈면보호공수량산출"/>
      <sheetName val="건설기계_목록"/>
      <sheetName val="신표지1"/>
      <sheetName val="4-1.노무비(직영)"/>
      <sheetName val="조건표"/>
      <sheetName val="예정(3)"/>
      <sheetName val="동원(3)"/>
      <sheetName val="9GNG운반"/>
      <sheetName val="토공계산서(부체도로)"/>
      <sheetName val="변경집계표"/>
      <sheetName val="2_단면가정_"/>
      <sheetName val="6PILE___돌출_"/>
      <sheetName val="총_괄_표"/>
      <sheetName val="3BL공동구_수량"/>
      <sheetName val="토공_갑지"/>
      <sheetName val="공사비증감(P4)_"/>
      <sheetName val="본선_토공_분배표"/>
      <sheetName val="단면_(2)"/>
      <sheetName val="하도내역_(철콘)"/>
      <sheetName val="J01"/>
      <sheetName val="설계내역(2001)"/>
      <sheetName val="자재(설치)"/>
      <sheetName val="중기사용료"/>
      <sheetName val="일위"/>
      <sheetName val="교량전기"/>
      <sheetName val="부대토목"/>
      <sheetName val="수량명세서"/>
      <sheetName val="연습"/>
      <sheetName val="1을"/>
      <sheetName val="마감사양"/>
      <sheetName val="1.수인터널"/>
      <sheetName val="지하"/>
      <sheetName val="3련 BOX"/>
      <sheetName val="총수량 (기성)"/>
      <sheetName val="DHEQSUPT"/>
      <sheetName val="데리네이타현황"/>
      <sheetName val="품"/>
      <sheetName val="당초"/>
      <sheetName val="일반수량"/>
      <sheetName val="칠산대교 중앙부"/>
      <sheetName val="칠산대교 시종점부"/>
      <sheetName val="BOX"/>
      <sheetName val="IW-LIST"/>
      <sheetName val="현황"/>
      <sheetName val="제수변수량H2.15"/>
      <sheetName val="_공기변수량"/>
      <sheetName val="20-6(L)"/>
      <sheetName val="관로조사공"/>
      <sheetName val="본선차로수량집계표"/>
      <sheetName val="매립"/>
      <sheetName val="여과지동"/>
      <sheetName val="기초자료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계화총괄"/>
      <sheetName val="계화배수(3대)"/>
      <sheetName val="1.설계기준"/>
      <sheetName val="철집"/>
      <sheetName val="기계경비"/>
      <sheetName val="직재"/>
      <sheetName val="배수관설치현황"/>
      <sheetName val="2.하중산정"/>
      <sheetName val="금융비용"/>
      <sheetName val="L형집계"/>
      <sheetName val="70%"/>
      <sheetName val="소비자가"/>
      <sheetName val="공통가설공사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운반"/>
      <sheetName val="부표총괄"/>
      <sheetName val="T.T.P 단위수량"/>
      <sheetName val="설직재-1"/>
      <sheetName val="낙찰표"/>
      <sheetName val="기계경비적용기준"/>
      <sheetName val="현장관리비"/>
      <sheetName val="계산근거"/>
      <sheetName val="woo(mac)"/>
      <sheetName val="단면가정"/>
      <sheetName val="일위대가표"/>
      <sheetName val="토적표(우안)"/>
      <sheetName val="토적표(좌안)"/>
      <sheetName val="총괄표"/>
      <sheetName val="당초내역서"/>
      <sheetName val="실행내역서"/>
      <sheetName val="이토변실(A3-LINE)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I一般比"/>
      <sheetName val="96보완계획7.12"/>
      <sheetName val="6PILE (돌출)"/>
      <sheetName val="흥양2교토공집계표"/>
      <sheetName val="JUCKEYK"/>
      <sheetName val="부하계산서"/>
      <sheetName val="집수정"/>
      <sheetName val="N賃率-職"/>
      <sheetName val="기초INPUT"/>
      <sheetName val="토공-내역"/>
      <sheetName val="화재 탐지 설비"/>
      <sheetName val="2.대외공문"/>
      <sheetName val="좌측"/>
      <sheetName val="A-4"/>
      <sheetName val="참고사항"/>
      <sheetName val="근로자자료입력"/>
      <sheetName val="우수"/>
      <sheetName val="내역-가"/>
      <sheetName val="관급자재대"/>
      <sheetName val="1단계"/>
      <sheetName val="집계표(OPTION)"/>
      <sheetName val="전기혼잡제경비(45)"/>
      <sheetName val="Pier 3"/>
      <sheetName val="설계내역"/>
      <sheetName val="설계"/>
      <sheetName val="견적서세부내용"/>
      <sheetName val="견적내용입력"/>
      <sheetName val="_xffff__xffff__xffff__xffff_"/>
      <sheetName val="_x0018__x0000_℀"/>
      <sheetName val="자금신청서"/>
      <sheetName val="전체변경예정공정표_2012.07.30"/>
      <sheetName val="Sheet13"/>
      <sheetName val="Sheet14"/>
      <sheetName val="GEN"/>
      <sheetName val="옹벽집계표"/>
      <sheetName val="Supplement2"/>
      <sheetName val="건축물터파기"/>
      <sheetName val="품셈TABLE"/>
      <sheetName val="에너지동"/>
      <sheetName val="구조물공"/>
      <sheetName val="토공 total"/>
      <sheetName val="내역서(교량)전체"/>
      <sheetName val="중기목록표"/>
      <sheetName val="이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7.PILE  (돌출)"/>
      <sheetName val="계약용량(서포)"/>
      <sheetName val="맨홀수량산출"/>
      <sheetName val="BOX-1510"/>
      <sheetName val="평가데이터"/>
      <sheetName val="연결임시"/>
      <sheetName val="일반공사"/>
      <sheetName val="지장물조서"/>
      <sheetName val="찍기"/>
      <sheetName val="원형맨홀수량"/>
      <sheetName val="TYPE-A"/>
      <sheetName val="구조물철거개소별명세"/>
      <sheetName val="외주현황.wq1"/>
      <sheetName val="작성"/>
      <sheetName val="danga"/>
      <sheetName val="ilch"/>
      <sheetName val="6PILE  _돌_x005f_x001c__"/>
      <sheetName val="연결관암거"/>
      <sheetName val="출입구총집계"/>
      <sheetName val="직노"/>
      <sheetName val="6공구(당초)"/>
      <sheetName val="중기비"/>
      <sheetName val="하천하류 철근수량 집계표"/>
      <sheetName val="주요자재집계"/>
      <sheetName val="구체"/>
      <sheetName val="좌측날개벽"/>
      <sheetName val="우측날개벽"/>
      <sheetName val="tggwan(mac)"/>
      <sheetName val="노임"/>
      <sheetName val="설계예시"/>
      <sheetName val="전선 및 전선관"/>
      <sheetName val="수량산출서"/>
      <sheetName val="을"/>
      <sheetName val="전력구구조물산근"/>
      <sheetName val="우수맨홀공제단위수량"/>
      <sheetName val="실행대비"/>
      <sheetName val="목록"/>
      <sheetName val="자재단가표"/>
      <sheetName val="조합일"/>
      <sheetName val="철거일"/>
      <sheetName val="일위대가(1)"/>
      <sheetName val="우수공"/>
      <sheetName val="전기일위대가"/>
      <sheetName val="격점관로집계"/>
      <sheetName val="철근단면적"/>
      <sheetName val="제직재"/>
      <sheetName val="제-노임"/>
      <sheetName val="일위대가-1"/>
      <sheetName val="깨기"/>
      <sheetName val="안정검토"/>
      <sheetName val="가시설(TYPE-A)"/>
      <sheetName val="1호맨홀가감수량"/>
      <sheetName val="1-1평균터파기고(1)"/>
      <sheetName val="1호맨홀수량산출"/>
      <sheetName val="지장물현황"/>
      <sheetName val="분묘 총 현황"/>
      <sheetName val="지하매설물조서"/>
      <sheetName val="지장물도면"/>
      <sheetName val="증감내역"/>
      <sheetName val="외자배분"/>
      <sheetName val="외자내역"/>
      <sheetName val="수량"/>
      <sheetName val="시멘트 및 골재량 (슬래브)"/>
      <sheetName val="시멘트 및 골재량 (거더)"/>
      <sheetName val="기존-내역"/>
      <sheetName val="용산1(해보)"/>
      <sheetName val="상부하중"/>
      <sheetName val="풍하중1"/>
      <sheetName val="산출근거-S1"/>
      <sheetName val="인부노임"/>
      <sheetName val="단가산출2"/>
      <sheetName val="중기사용료산출근거"/>
      <sheetName val="배수장토목공사비"/>
      <sheetName val="소도3교"/>
      <sheetName val="배수관토공산출"/>
      <sheetName val="J直材4"/>
      <sheetName val="단가조사표"/>
      <sheetName val="중기"/>
      <sheetName val="교차구"/>
      <sheetName val="단가산출"/>
      <sheetName val="단위수량산출"/>
      <sheetName val="LOB"/>
      <sheetName val="C-직노1"/>
      <sheetName val="토공집계"/>
      <sheetName val="자재집계"/>
      <sheetName val="토공정보"/>
      <sheetName val="광주전남"/>
      <sheetName val="중기목록"/>
      <sheetName val="운반단가"/>
      <sheetName val="공틀공사"/>
      <sheetName val="배명(단가)"/>
      <sheetName val="경산"/>
      <sheetName val="공사명입력"/>
      <sheetName val="참고자료"/>
      <sheetName val="데이타"/>
      <sheetName val="토목검측서"/>
      <sheetName val="P.M 별"/>
      <sheetName val="토적계산"/>
      <sheetName val="건축내역"/>
      <sheetName val="REINF."/>
      <sheetName val="계수시트"/>
      <sheetName val="저"/>
      <sheetName val="포장총괄집계표"/>
      <sheetName val="품의"/>
      <sheetName val="이형관격점별수량산출(2)"/>
      <sheetName val="트랜치 집수정 연결관-연장산출서"/>
      <sheetName val="상부공"/>
      <sheetName val="단가비교"/>
      <sheetName val="6월인원"/>
      <sheetName val="6PILE_______G_6_______H_10____2"/>
      <sheetName val="입력시트"/>
      <sheetName val="A LINE"/>
      <sheetName val="C.배수관공"/>
      <sheetName val="자재 집계표"/>
      <sheetName val="표준단면수량(출력안함)"/>
      <sheetName val="개요"/>
      <sheetName val="포설list원본"/>
      <sheetName val="3절_CheckList_구분"/>
      <sheetName val="일위대가(가설)"/>
      <sheetName val="횡배수관"/>
      <sheetName val="모델링"/>
      <sheetName val="하중계산"/>
      <sheetName val="직공시공계획서"/>
      <sheetName val="부대내역"/>
      <sheetName val="_x0018_"/>
      <sheetName val="시중노임"/>
      <sheetName val="1련박스"/>
      <sheetName val="토공산출(시)"/>
      <sheetName val="토공산출(포)"/>
      <sheetName val="날개벽수량표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CODE"/>
      <sheetName val="MOTOR"/>
      <sheetName val="MATERIAL"/>
      <sheetName val="상반기손익차2총괄"/>
      <sheetName val="단면검토"/>
      <sheetName val="소방현물"/>
      <sheetName val="영동(D)"/>
      <sheetName val="교대(A1)"/>
      <sheetName val="공종별내역서"/>
      <sheetName val="마산방향"/>
      <sheetName val="직원인원"/>
      <sheetName val="동력부하계산"/>
      <sheetName val="6PILE__(돌출)2"/>
      <sheetName val="2_단면가정_1"/>
      <sheetName val="6PILE___돌출_1"/>
      <sheetName val="3BL공동구_수량1"/>
      <sheetName val="하도내역_(철콘)1"/>
      <sheetName val="본선_토공_분배표1"/>
      <sheetName val="Sheet1_(2)1"/>
      <sheetName val="6PILE___돌_"/>
      <sheetName val="8_PILE__(돌출)1"/>
      <sheetName val="S_중기사용료1"/>
      <sheetName val="단면_(2)1"/>
      <sheetName val="3_공통공사대비1"/>
      <sheetName val="1062-X방향_1"/>
      <sheetName val="우수관로단위수량(300)"/>
      <sheetName val="관로연장산출"/>
      <sheetName val="선급금신청서"/>
      <sheetName val="특2맨홀(차도)(T-A)"/>
      <sheetName val="특2맨홀(보도)(T-A)"/>
      <sheetName val="맨홀이음부 몰탈수량 집계표"/>
      <sheetName val="업체선정"/>
      <sheetName val="하수급견적대비"/>
      <sheetName val="INPUTDATA"/>
      <sheetName val="보험료산출"/>
      <sheetName val="산출내역(4월)"/>
      <sheetName val="산출내역(5월) (2)"/>
      <sheetName val="총집계"/>
      <sheetName val="표지"/>
      <sheetName val="입찰내역 발주처 양식"/>
      <sheetName val="공사개요"/>
      <sheetName val="도급견적가"/>
      <sheetName val="주형"/>
      <sheetName val="A1-DATA"/>
      <sheetName val="단면"/>
      <sheetName val="대목"/>
      <sheetName val=" FURNACE현설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EP0618"/>
      <sheetName val="토공사"/>
      <sheetName val="부대토공"/>
      <sheetName val="차선위치조서"/>
      <sheetName val="옹벽식측구단위"/>
      <sheetName val="GAEYO"/>
      <sheetName val="사리부설"/>
      <sheetName val="원가(조경)"/>
      <sheetName val="원가(토목)"/>
      <sheetName val="01. 지사동"/>
      <sheetName val="임목폐기물집계"/>
      <sheetName val="Finansal tamamlanma Eğrisi"/>
      <sheetName val="TESİSAT"/>
      <sheetName val="Finansal_tamamlanma_Eğrisi"/>
      <sheetName val="99노임단가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맨홀되메우기"/>
      <sheetName val="타견적(을)"/>
      <sheetName val="집수정(600-700)"/>
      <sheetName val="자판실행"/>
      <sheetName val="추진공"/>
      <sheetName val="각형맨홀"/>
      <sheetName val="요율"/>
      <sheetName val="전체철근집계"/>
      <sheetName val="setup"/>
      <sheetName val="과속방지턱"/>
      <sheetName val="흄관기초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U형측구 표준단면도"/>
      <sheetName val="INPUT(덕도방향-시점)"/>
      <sheetName val="Eq. Mobilization"/>
      <sheetName val="날개수량1.5"/>
      <sheetName val="0"/>
      <sheetName val="VS P-Q"/>
      <sheetName val="차선도색"/>
      <sheetName val="1__설계조건_2_단면가정_3__하중계산1"/>
      <sheetName val="DATA_입력란1"/>
      <sheetName val="1_토공1"/>
      <sheetName val="01_견적내역서1"/>
      <sheetName val="제출내역_(2)1"/>
      <sheetName val="6PILE__(돌출)3"/>
      <sheetName val="2_단면가정_2"/>
      <sheetName val="6PILE___돌출_2"/>
      <sheetName val="총_괄_표2"/>
      <sheetName val="토공_갑지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이토변실"/>
      <sheetName val="세목전체"/>
      <sheetName val="횡배위치"/>
      <sheetName val="총괄내역"/>
      <sheetName val="관경결정"/>
      <sheetName val="6PILE_옹_____G_6_옹_____H_10____2"/>
      <sheetName val="견적"/>
      <sheetName val="변경내역대비표(2)"/>
      <sheetName val="98지급계획"/>
      <sheetName val="기본단가"/>
      <sheetName val="인건비단가"/>
      <sheetName val="미생물배양기 기초"/>
      <sheetName val="단위수량(출력X)"/>
      <sheetName val="금융"/>
      <sheetName val="일위대가(여기까지)"/>
      <sheetName val="6MONTHS"/>
      <sheetName val="264"/>
      <sheetName val="1_설계조건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ongia (2)"/>
      <sheetName val="負荷集計（断熱不燃）"/>
      <sheetName val="Div26 - Elect"/>
      <sheetName val="연결원본-절대지우지말것"/>
      <sheetName val="RAB AR&amp;STR"/>
      <sheetName val="electrical"/>
      <sheetName val="DANHPHAP"/>
      <sheetName val="MTP"/>
      <sheetName val="Benchmark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Open"/>
      <sheetName val="wall"/>
      <sheetName val="단위가격"/>
      <sheetName val="95MAKER"/>
      <sheetName val="재료율"/>
      <sheetName val="1회기성을"/>
      <sheetName val="tifico"/>
      <sheetName val="EQT-ESTN"/>
      <sheetName val="PTdam"/>
      <sheetName val="Y_WORK"/>
      <sheetName val="방배2E"/>
      <sheetName val="일위대가-2"/>
      <sheetName val="SLAB"/>
      <sheetName val="이형관"/>
      <sheetName val="방송(체육관)"/>
      <sheetName val="MANP"/>
      <sheetName val="SYSTEM 945 Air&amp;Nitrogen"/>
      <sheetName val="백분율"/>
      <sheetName val="PM Demolition "/>
      <sheetName val="준검 내역서"/>
      <sheetName val="목창호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깨؀"/>
      <sheetName val="깨٫"/>
      <sheetName val="기성집계"/>
      <sheetName val="정공공사"/>
      <sheetName val="상 부"/>
      <sheetName val="제1종배수관"/>
      <sheetName val="제2종배수관"/>
      <sheetName val="제4종배수관"/>
      <sheetName val="IMPEADENCE MAP 취수장"/>
      <sheetName val="Y-WORK"/>
      <sheetName val="_x005f_xffff__x005f_xffff__x005f_xffff__x005f_xffff_"/>
      <sheetName val="_x005f_x0018__x005f_x0000_℀"/>
      <sheetName val="T13(P68~72,78)"/>
      <sheetName val="물가자료"/>
      <sheetName val="가로등내역서"/>
      <sheetName val="잡비계산"/>
      <sheetName val="산1~6"/>
      <sheetName val="중기조종사 단위단가"/>
      <sheetName val="금액결정"/>
      <sheetName val="품셈총_x0000__x0000_"/>
      <sheetName val="본실행경비"/>
      <sheetName val="TEST1"/>
      <sheetName val="보고서"/>
      <sheetName val="현장관리비 산출내역"/>
      <sheetName val="일용노임단가"/>
      <sheetName val="_x0018_?℀"/>
      <sheetName val="분석"/>
      <sheetName val="갈현동"/>
      <sheetName val="6PILE_______G_6_______H_10____3"/>
      <sheetName val="견적 (2)"/>
      <sheetName val="수목데이타 "/>
      <sheetName val="STEEL_BOX_단면설계(SEC_8)"/>
      <sheetName val="01__지사동"/>
      <sheetName val="하천하류_철근수량_집계표"/>
      <sheetName val="2_하중산정"/>
      <sheetName val="1_설계기준"/>
      <sheetName val="입찰내역_발주처_양식"/>
      <sheetName val="투입"/>
      <sheetName val="datasheet"/>
      <sheetName val="Master"/>
      <sheetName val="6PILE  _돌_x005f_x005f_x005f_x001c__"/>
      <sheetName val="DG duoi"/>
      <sheetName val="Summary_1"/>
      <sheetName val="Thiet_bi1"/>
      <sheetName val="DM_ChiPhi1"/>
      <sheetName val="dongia_(2)"/>
      <sheetName val="RAB_AR&amp;STR"/>
      <sheetName val="Div26_-_Elect"/>
      <sheetName val="1_설계조건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Part_AB1"/>
      <sheetName val="Part_I1"/>
      <sheetName val="Part_M1"/>
      <sheetName val="할증_1"/>
      <sheetName val="6PILE+옹벽집계!$G$6+옹벽집계!$H$10__(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6PILE___돌_x005f_x001c__"/>
      <sheetName val="DGCT"/>
      <sheetName val="Ts"/>
      <sheetName val="TH"/>
      <sheetName val="Bia"/>
      <sheetName val="Vattu"/>
      <sheetName val="XL4Poppy"/>
      <sheetName val="database"/>
      <sheetName val="INFOR-ST"/>
      <sheetName val="NAI"/>
      <sheetName val="1공구산출내역서"/>
      <sheetName val="USGC"/>
      <sheetName val="Equip."/>
      <sheetName val="TEN CONG TRINH"/>
      <sheetName val="Notes"/>
      <sheetName val="BANG TONG HOP (2)"/>
      <sheetName val="AUTOMATIC SELECT"/>
      <sheetName val="단면치수"/>
      <sheetName val="아파트 기성내역서"/>
      <sheetName val="공정"/>
      <sheetName val="dongia_(2)1"/>
      <sheetName val="Div26_-_Elect1"/>
      <sheetName val="RAB_AR&amp;STR1"/>
      <sheetName val="시멘트_및_골재량_(슬래브)"/>
      <sheetName val="시멘트_및_골재량_(거더)"/>
      <sheetName val="Cash Out Table"/>
      <sheetName val="Net Cash Table"/>
      <sheetName val="HVAC"/>
      <sheetName val="Riesgos y Oportunidades"/>
      <sheetName val="가설대가"/>
      <sheetName val="토공대가"/>
      <sheetName val="구조대가"/>
      <sheetName val="포설대가1"/>
      <sheetName val="부대대가"/>
      <sheetName val="정산"/>
      <sheetName val="암거날개벽재료집계"/>
      <sheetName val="용산3(영광)"/>
      <sheetName val="총수량_(기성)1"/>
      <sheetName val="4-1_노무비(직영)1"/>
      <sheetName val="을_21"/>
      <sheetName val="을_11"/>
      <sheetName val="2_단면가정1"/>
      <sheetName val="입출재고현황_(2)1"/>
      <sheetName val="제수변수량H2_151"/>
      <sheetName val="T_T_P_단위수량1"/>
      <sheetName val="BOX(1_5X1_5)1"/>
      <sheetName val="칠산대교_중앙부1"/>
      <sheetName val="칠산대교_시종점부1"/>
      <sheetName val="96보완계획7_121"/>
      <sheetName val="전선_및_전선관1"/>
      <sheetName val="2_대외공문1"/>
      <sheetName val="전체변경예정공정표_2012_07_301"/>
      <sheetName val="토공_total1"/>
      <sheetName val="외주현황_wq11"/>
      <sheetName val="6PILE_(돌출)1"/>
      <sheetName val="P_M_별1"/>
      <sheetName val="화재_탐지_설비1"/>
      <sheetName val="자재_집계표"/>
      <sheetName val="REINF_1"/>
      <sheetName val="트랜치_집수정_연결관-연장산출서"/>
      <sheetName val="산출내역(5월)_(2)"/>
      <sheetName val="℀"/>
      <sheetName val="Pier_3"/>
      <sheetName val="Eq__Mobilization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_FURNACE현설"/>
      <sheetName val="Finansal_tamamlanma_Eğrisi1"/>
      <sheetName val="A_LINE"/>
      <sheetName val="C_배수관공"/>
      <sheetName val="날개수량1_5"/>
      <sheetName val="맨홀이음부_몰탈수량_집계표"/>
      <sheetName val="U형측구_표준단면도"/>
      <sheetName val="SYSTEM_945_Air&amp;Nitrogen"/>
      <sheetName val="PM_Demolition_"/>
      <sheetName val="Form_A"/>
      <sheetName val="Form_C"/>
      <sheetName val="Form_D"/>
      <sheetName val="Form_E"/>
      <sheetName val="Form_F"/>
      <sheetName val="Form_G"/>
      <sheetName val="현장관리비_산출내역"/>
      <sheetName val="7_PILE__(돌출)"/>
      <sheetName val="분묘_총_현황"/>
      <sheetName val="준검_내역서"/>
      <sheetName val="전계가"/>
      <sheetName val="ACUNIT"/>
      <sheetName val="98수문일위"/>
      <sheetName val="우배수"/>
      <sheetName val="수자재단위당"/>
      <sheetName val="유리"/>
      <sheetName val="기계경비(시간당)"/>
      <sheetName val="램머"/>
      <sheetName val="식재인부"/>
      <sheetName val="시설물기초"/>
      <sheetName val="평균터파기고(1-2,ASP)"/>
      <sheetName val="음성방향"/>
      <sheetName val="상행-교대(A1-A2)"/>
      <sheetName val="기계공사"/>
      <sheetName val="공사비총"/>
      <sheetName val="교사기준면적(초등)"/>
      <sheetName val="토목공사"/>
      <sheetName val="0226"/>
      <sheetName val="CFS3"/>
      <sheetName val="F4-F7"/>
      <sheetName val="125x125"/>
      <sheetName val="Du lieu ban dau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BG"/>
      <sheetName val="Parem"/>
      <sheetName val="SEX"/>
      <sheetName val="Takeoff"/>
      <sheetName val="INFO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공사개요-C"/>
      <sheetName val="Items"/>
      <sheetName val="HESO"/>
      <sheetName val="TOTAL SUMMARY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TTL"/>
      <sheetName val="Sheet9"/>
      <sheetName val="Sheet10"/>
      <sheetName val="전기자료"/>
      <sheetName val="도면자료제출일정"/>
      <sheetName val="XXXXXX"/>
      <sheetName val="도"/>
      <sheetName val="구성비"/>
      <sheetName val="시산표"/>
      <sheetName val="G2설비도급"/>
      <sheetName val="투자필요검토서(복수업체추천서 포함)"/>
      <sheetName val="시설물일위"/>
      <sheetName val="하중산정"/>
      <sheetName val="SC1"/>
      <sheetName val="공정계획(내부계획25%,내부w.f)"/>
      <sheetName val="AILC004"/>
      <sheetName val="배수공집계표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Part_AB2"/>
      <sheetName val="Part_I2"/>
      <sheetName val="Part_M2"/>
      <sheetName val="CAL(1)_3"/>
      <sheetName val="Bend_fact_3"/>
      <sheetName val="STAFF_ANALYSIS3"/>
      <sheetName val="1_설계조건3"/>
      <sheetName val="할증_2"/>
      <sheetName val="돌담교_상부수량2"/>
      <sheetName val="1_수인터널2"/>
      <sheetName val="3련_BOX2"/>
      <sheetName val="ASP_일반구간_250A2"/>
      <sheetName val="2_하중산정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입찰내역_발주처_양식1"/>
      <sheetName val="하천하류_철근수량_집계표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8.석축단위(H=1.5M)"/>
      <sheetName val="노임,재료비"/>
      <sheetName val="충돌 내용"/>
      <sheetName val="Sheet6"/>
      <sheetName val="착공내역서"/>
      <sheetName val="부표총ం"/>
      <sheetName val="설계예산서"/>
      <sheetName val="WORK"/>
      <sheetName val="간접1"/>
      <sheetName val="FAB별"/>
      <sheetName val="현장지지물물량"/>
      <sheetName val="01"/>
      <sheetName val="터널조도"/>
      <sheetName val="내부산출서"/>
      <sheetName val="제경비율"/>
      <sheetName val="IBASE"/>
      <sheetName val="EARTH WORKS"/>
      <sheetName val="TBVL"/>
      <sheetName val="TLG Type"/>
      <sheetName val="견적을지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CAUDIT"/>
      <sheetName val="소요자재"/>
      <sheetName val="노무산출서"/>
      <sheetName val="안정계산"/>
      <sheetName val="공통부대비"/>
      <sheetName val="능률"/>
      <sheetName val="공예을"/>
      <sheetName val="환경기계공정표 (3)"/>
      <sheetName val="깨_x0000_"/>
      <sheetName val="노임이"/>
      <sheetName val="본사인상전"/>
      <sheetName val="부서별(배부후)_계획"/>
      <sheetName val="Comps"/>
      <sheetName val="L밽P"/>
      <sheetName val="L밽©"/>
      <sheetName val="L_x0002__x0000_"/>
      <sheetName val="1호맨홀가시설토공(2~4)"/>
      <sheetName val="1호맨홀토공 (4)"/>
      <sheetName val="1호맨홀연결관토공 (2)"/>
      <sheetName val="소방현䀀"/>
      <sheetName val="소방현_x0000_"/>
      <sheetName val="1.사유서"/>
      <sheetName val="부재별산출서"/>
      <sheetName val="運転条件一覧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C-制_x0010__x0000_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INSTR"/>
      <sheetName val="기본단가표"/>
      <sheetName val="ENE-CAL 1"/>
      <sheetName val="역T형(H=6.0) (2)"/>
      <sheetName val="DGchitiet "/>
      <sheetName val="consilidate"/>
      <sheetName val="HS"/>
      <sheetName val="GIAVLIEU"/>
      <sheetName val="C_d"/>
      <sheetName val="Cons.Val"/>
      <sheetName val="EQUIPOS"/>
      <sheetName val="33628-Rev. A"/>
      <sheetName val="원형맨_x0000__x0000__x0005_"/>
      <sheetName val="trf(36%)"/>
      <sheetName val="시멘트 및 골ꍈ┊楀◞_x0000_"/>
      <sheetName val="시멘트 및 골_xdc48_ʉꍈ&gt;㱀ᇈ뮰"/>
      <sheetName val="상반기손익차2瓐쓏"/>
      <sheetName val="도급"/>
      <sheetName val="FIXED EQUIPMENT"/>
      <sheetName val="综合概算"/>
      <sheetName val="PERSONNELIST"/>
      <sheetName val="Foglio1"/>
      <sheetName val="종배수관"/>
      <sheetName val="9. 예정공정표(전체)"/>
      <sheetName val="도로단위당"/>
      <sheetName val="노무비단가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임목폐기_x0000_挳ƀ"/>
      <sheetName val="TEL"/>
      <sheetName val="현장조사"/>
      <sheetName val="맨홀_공사비"/>
      <sheetName val="수목표준대가"/>
      <sheetName val="도급원가"/>
      <sheetName val="주공 갑지"/>
      <sheetName val="주차구획선수량"/>
      <sheetName val="중동공구"/>
      <sheetName val="4배"/>
      <sheetName val="6배"/>
      <sheetName val="3배"/>
      <sheetName val="5배"/>
      <sheetName val="1배"/>
      <sheetName val="99년하반기"/>
      <sheetName val="유동(순성_최종"/>
      <sheetName val="옹벽_x0000__x0000_Ԁ"/>
      <sheetName val="외자배_x0000_"/>
      <sheetName val="조명율표"/>
      <sheetName val="개발행위"/>
      <sheetName val="방배동내역(리라)"/>
      <sheetName val="마산Z꬀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AN-MAJOR"/>
      <sheetName val="LOKASI"/>
      <sheetName val="1,2공구원가계산서"/>
      <sheetName val="집 계 표"/>
      <sheetName val="토량1-1"/>
      <sheetName val="아파트 "/>
      <sheetName val="Sales"/>
      <sheetName val="SYSTEM_945_Air&amp;Nitrogen1"/>
      <sheetName val="PM_Demolition_1"/>
      <sheetName val="부대공사총괄"/>
      <sheetName val="현장경비"/>
      <sheetName val="건축공사집계표"/>
      <sheetName val="유림콘도"/>
      <sheetName val="토목내역"/>
      <sheetName val="시중노임단가"/>
      <sheetName val="단면검_x0000_"/>
      <sheetName val="한강운반비"/>
      <sheetName val="규준틀"/>
      <sheetName val="역T형옹벽(3.0)"/>
      <sheetName val="흙쌓기도수로설치현황"/>
      <sheetName val="관로토공"/>
      <sheetName val="단중표"/>
      <sheetName val="청산공사"/>
      <sheetName val="상선"/>
      <sheetName val="토목镃_xdc03_"/>
      <sheetName val="슬래브(PF)(하류)"/>
      <sheetName val="빌딩 안내"/>
      <sheetName val="Supplement_x0000_"/>
      <sheetName val="Supplementᐨ"/>
      <sheetName val="고자현황"/>
      <sheetName val="토적劰Ï勼"/>
      <sheetName val="gVL"/>
      <sheetName val="FA-LISTING"/>
      <sheetName val="GiaVL"/>
      <sheetName val="PNT-QUOT-#3"/>
      <sheetName val="Chenh lech vat tu"/>
      <sheetName val="gia vt,nc,may"/>
      <sheetName val="vlieu"/>
      <sheetName val="01_견적내역서4"/>
      <sheetName val="S_중기사용료4"/>
      <sheetName val="1_토공4"/>
      <sheetName val="예총"/>
      <sheetName val="이형관격점별수량_x0000__x0000__x0005__x0000_陀"/>
      <sheetName val="이형관격점별수량_x0000__x0000__x0005__x0000_妠"/>
      <sheetName val="기성청구서(1회)"/>
      <sheetName val="面雅樹"/>
      <sheetName val="이기ᣉᾼ栃컒"/>
      <sheetName val="수량산출서 갑지"/>
      <sheetName val="1ST"/>
      <sheetName val="일위대¹"/>
      <sheetName val="bearing"/>
      <sheetName val="L밽¶"/>
      <sheetName val="Mc1"/>
      <sheetName val="설비원가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법면"/>
      <sheetName val="중기일위대가"/>
      <sheetName val="배수공1"/>
      <sheetName val="SAKUB"/>
      <sheetName val="설계예산2"/>
      <sheetName val="환경기계공정표_(3)"/>
      <sheetName val="NNgung"/>
      <sheetName val="DonGia chetao"/>
      <sheetName val="DonGia VatTuLK"/>
      <sheetName val="Dự thầu"/>
      <sheetName val="dnc4"/>
      <sheetName val="gia vt"/>
      <sheetName val="TABLE-A"/>
      <sheetName val="Bill No.1.7"/>
      <sheetName val="Bill No.1.3"/>
      <sheetName val="Bill No.1.4"/>
      <sheetName val="Savings"/>
      <sheetName val="Summary Bill No. 1"/>
      <sheetName val="Chiet tinh dz22"/>
      <sheetName val="tu"/>
      <sheetName val="BXLDL"/>
      <sheetName val="lam-moi"/>
      <sheetName val="CTG"/>
      <sheetName val="Bang phan tich Quy che"/>
      <sheetName val="제1영업소"/>
      <sheetName val="제2영업소"/>
      <sheetName val="제3영업소"/>
      <sheetName val="Annex B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경비"/>
      <sheetName val="경고테이프&amp;안전시설공집계"/>
      <sheetName val="차선도색집계"/>
      <sheetName val="물푸기수집"/>
      <sheetName val="트랜치 집수정 연결쌌ꔅ/_x0000_ࠀ,_x0000_"/>
      <sheetName val="트랜치 집수정 연결쌌ꔅ/_x0000_　©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/>
      <sheetData sheetId="844"/>
      <sheetData sheetId="845"/>
      <sheetData sheetId="846"/>
      <sheetData sheetId="847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 refreshError="1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/>
      <sheetData sheetId="1204"/>
      <sheetData sheetId="1205"/>
      <sheetData sheetId="1206"/>
      <sheetData sheetId="1207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/>
      <sheetData sheetId="1351"/>
      <sheetData sheetId="1352" refreshError="1"/>
      <sheetData sheetId="1353" refreshError="1"/>
      <sheetData sheetId="1354"/>
      <sheetData sheetId="1355"/>
      <sheetData sheetId="1356" refreshError="1"/>
      <sheetData sheetId="1357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/>
      <sheetData sheetId="1753"/>
      <sheetData sheetId="1754"/>
      <sheetData sheetId="1755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/>
      <sheetData sheetId="1802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/>
      <sheetData sheetId="1811" refreshError="1"/>
      <sheetData sheetId="1812" refreshError="1"/>
      <sheetData sheetId="1813" refreshError="1"/>
      <sheetData sheetId="1814" refreshError="1"/>
      <sheetData sheetId="1815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/>
      <sheetData sheetId="1822"/>
      <sheetData sheetId="1823" refreshError="1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 refreshError="1"/>
      <sheetData sheetId="2028" refreshError="1"/>
      <sheetData sheetId="2029" refreshError="1"/>
      <sheetData sheetId="2030" refreshError="1"/>
      <sheetData sheetId="2031"/>
      <sheetData sheetId="2032"/>
      <sheetData sheetId="2033" refreshError="1"/>
      <sheetData sheetId="2034"/>
      <sheetData sheetId="2035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리"/>
      <sheetName val="생곡리"/>
      <sheetName val="신림리"/>
      <sheetName val="XL4Poppy"/>
      <sheetName val="ABUT수량-A1"/>
      <sheetName val="일위대가"/>
      <sheetName val="직노"/>
      <sheetName val="정부노임단가"/>
      <sheetName val="입찰안"/>
      <sheetName val="INPUT"/>
      <sheetName val="노임단가"/>
      <sheetName val="도장수량(하1)"/>
      <sheetName val="주형"/>
      <sheetName val="설계설명서"/>
      <sheetName val="표지1"/>
      <sheetName val="표지2"/>
      <sheetName val="단가산출서"/>
      <sheetName val="설계서 갑지"/>
      <sheetName val="설계서 을지"/>
      <sheetName val="원가계산서"/>
      <sheetName val="공기산출"/>
      <sheetName val="예정.동원"/>
      <sheetName val="목차"/>
      <sheetName val="수량집계표"/>
    </sheetNames>
    <sheetDataSet>
      <sheetData sheetId="0"/>
      <sheetData sheetId="1"/>
      <sheetData sheetId="2"/>
      <sheetData sheetId="3">
        <row r="15">
          <cell r="A15" t="b">
            <v>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상세집계"/>
      <sheetName val="저판(버림100)"/>
      <sheetName val="기둥"/>
      <sheetName val="COPING"/>
      <sheetName val="토공 (2단)"/>
      <sheetName val="토공(우물통,기타) "/>
      <sheetName val="B부대공"/>
      <sheetName val="INPUT"/>
      <sheetName val="하중계산"/>
      <sheetName val="간선계산"/>
    </sheetNames>
    <sheetDataSet>
      <sheetData sheetId="0"/>
      <sheetData sheetId="1" refreshError="1">
        <row r="10">
          <cell r="Z10">
            <v>2.5</v>
          </cell>
        </row>
        <row r="19">
          <cell r="Y19">
            <v>100</v>
          </cell>
        </row>
      </sheetData>
      <sheetData sheetId="2" refreshError="1">
        <row r="22">
          <cell r="Y22">
            <v>7.069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1"/>
      <sheetName val="설계단면"/>
      <sheetName val="하중계산"/>
      <sheetName val="지진하중조건"/>
      <sheetName val="지진하중산정"/>
      <sheetName val="model"/>
      <sheetName val="Sheet1"/>
      <sheetName val="교각하중조합"/>
      <sheetName val="구조해석"/>
      <sheetName val="model (2)"/>
      <sheetName val="MODEL (3)"/>
      <sheetName val="하중조합"/>
      <sheetName val="a"/>
      <sheetName val="브라켓설계1"/>
      <sheetName val="브라켓설계2"/>
      <sheetName val="COPING복부"/>
      <sheetName val="기둥의설계"/>
      <sheetName val="유효길이"/>
      <sheetName val="기초안정검토"/>
      <sheetName val="기초허용지지력계산"/>
      <sheetName val="저판의설계"/>
      <sheetName val="a (2)"/>
      <sheetName val="슈받침철근"/>
      <sheetName val="띠철근계산"/>
      <sheetName val="교각1"/>
      <sheetName val="고정단포트구조계산서"/>
      <sheetName val="Sheet2"/>
      <sheetName val="직공비"/>
      <sheetName val="B부대공"/>
      <sheetName val="개별직종노임단가(2002.5)"/>
      <sheetName val="기둥"/>
      <sheetName val="저판(버림100)"/>
      <sheetName val="토공(우물통,기타) "/>
      <sheetName val="통합"/>
      <sheetName val="XL4Poppy"/>
      <sheetName val="간선계산"/>
      <sheetName val="6PILE  (돌출)"/>
      <sheetName val="CODE1"/>
    </sheetNames>
    <sheetDataSet>
      <sheetData sheetId="0" refreshError="1">
        <row r="6">
          <cell r="B6">
            <v>2.5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1"/>
      <sheetName val="설계단면"/>
      <sheetName val="하중계산"/>
      <sheetName val="경비목록표"/>
      <sheetName val="Sheet1"/>
      <sheetName val="상-교대(A1-A2)"/>
      <sheetName val="기둥"/>
      <sheetName val="저판(버림100)"/>
      <sheetName val="B부대공"/>
      <sheetName val="개별직종노임단가(2002.5)"/>
      <sheetName val="기본"/>
      <sheetName val="CLAUSE"/>
      <sheetName val="정부노임단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직노"/>
      <sheetName val="정부노임단가"/>
      <sheetName val="JUCKEYK"/>
      <sheetName val="DATA"/>
      <sheetName val="단면가정"/>
      <sheetName val="일위대가목차"/>
      <sheetName val="맨홀수량집계"/>
      <sheetName val="Y-WORK"/>
      <sheetName val="을"/>
      <sheetName val="2F 회의실견적(5_14 일대)"/>
      <sheetName val="토목내역"/>
      <sheetName val="현장"/>
      <sheetName val="전기"/>
      <sheetName val="연령현황"/>
      <sheetName val="내역"/>
      <sheetName val=" 견적서"/>
      <sheetName val="교각계산"/>
      <sheetName val="토공"/>
      <sheetName val="기둥(원형)"/>
      <sheetName val="평가데이터"/>
      <sheetName val="공통가설"/>
      <sheetName val="3BL공동구 수량"/>
      <sheetName val="교각1"/>
      <sheetName val="설계조건"/>
      <sheetName val="직공비"/>
      <sheetName val="내역서"/>
      <sheetName val="INPUT(덕도방향-시점)"/>
      <sheetName val="일위대가"/>
      <sheetName val="LEGEND"/>
      <sheetName val="Sheet5"/>
      <sheetName val="일반물자(한국통신)"/>
      <sheetName val="토목품셈"/>
      <sheetName val="Total"/>
      <sheetName val="1-1"/>
      <sheetName val="일위대가표"/>
      <sheetName val="TABLE"/>
      <sheetName val="토공(완충)"/>
      <sheetName val="input"/>
      <sheetName val="COPING"/>
      <sheetName val="3.하중산정4.지지력"/>
      <sheetName val="code"/>
      <sheetName val="총괄-1"/>
      <sheetName val="공사비명세서"/>
      <sheetName val="수량3"/>
      <sheetName val="차액보증"/>
      <sheetName val="투찰"/>
      <sheetName val="계화배수"/>
      <sheetName val="VXXXXXXX"/>
      <sheetName val="설산1.나"/>
      <sheetName val="본사S"/>
      <sheetName val="품셈"/>
      <sheetName val="원형맨홀수량"/>
      <sheetName val="SLAB&quot;1&quot;"/>
      <sheetName val="대비"/>
      <sheetName val="안정계산"/>
      <sheetName val="기본단가표"/>
      <sheetName val="#REF"/>
      <sheetName val="우각부보강"/>
      <sheetName val="하중계산"/>
      <sheetName val="TYPE-A"/>
      <sheetName val="제원.설계조건"/>
      <sheetName val="부대내역"/>
      <sheetName val="부재력정리"/>
      <sheetName val="I一般比"/>
      <sheetName val="1월"/>
      <sheetName val="날개벽(시점좌측)"/>
      <sheetName val="20관리비율"/>
      <sheetName val="포장절단"/>
      <sheetName val="FAB별"/>
      <sheetName val="가설건물"/>
      <sheetName val="변화치수"/>
      <sheetName val="부하(성남)"/>
      <sheetName val="FRT_O"/>
      <sheetName val="FAB_I"/>
      <sheetName val="일반맨홀수량집계(A-7 LINE)"/>
      <sheetName val="일반맨홀수량집계"/>
      <sheetName val="정보매체A동"/>
      <sheetName val="집계표"/>
      <sheetName val="열린교실"/>
      <sheetName val="TB-내역서"/>
      <sheetName val="LOPCALC"/>
      <sheetName val="설계변경원가계산총괄표"/>
      <sheetName val="BID"/>
      <sheetName val="기계경비"/>
      <sheetName val="인건비(환율)"/>
      <sheetName val="단가표 "/>
      <sheetName val="woo(mac)"/>
      <sheetName val="공통부대비"/>
      <sheetName val="표지"/>
      <sheetName val="대치판정"/>
      <sheetName val="마산방향철근집계"/>
      <sheetName val="진주방향"/>
      <sheetName val="마산방향"/>
      <sheetName val="수량산출"/>
      <sheetName val="공구원가계산"/>
      <sheetName val="guard(mac)"/>
      <sheetName val="DATA(BAC)"/>
      <sheetName val="DATA1"/>
      <sheetName val="물량산출근거"/>
      <sheetName val="Sheet4"/>
      <sheetName val="2F_회의실견적(5_14_일대)"/>
      <sheetName val="3BL공동구_수량"/>
      <sheetName val="쌍송교"/>
      <sheetName val="목록"/>
      <sheetName val="Sheet1"/>
      <sheetName val="우배수"/>
      <sheetName val="조건표"/>
      <sheetName val="단위수량"/>
      <sheetName val="공정집계_국별"/>
      <sheetName val="DATA-1"/>
      <sheetName val="모니터"/>
      <sheetName val="조작대(1연)"/>
      <sheetName val="가공비"/>
      <sheetName val="작성"/>
      <sheetName val="산출내역"/>
      <sheetName val="96수출"/>
      <sheetName val="내역1"/>
      <sheetName val="깨기"/>
      <sheetName val="입찰안"/>
      <sheetName val="공사비예산서(토목분)"/>
      <sheetName val="type-F"/>
      <sheetName val="기초1"/>
      <sheetName val="데이타"/>
      <sheetName val="기성내역"/>
      <sheetName val="품목"/>
      <sheetName val="노임단가"/>
      <sheetName val="SORCE1"/>
      <sheetName val="가시설단위수량"/>
      <sheetName val="원형1호맨홀토공수량"/>
      <sheetName val="조명시설"/>
      <sheetName val="D-3503"/>
      <sheetName val="전기품산출"/>
      <sheetName val="간선계산"/>
      <sheetName val="증감분석"/>
      <sheetName val="ABUT수량-A1"/>
      <sheetName val="SLAB"/>
      <sheetName val="치수표"/>
      <sheetName val="정렬"/>
      <sheetName val="원가"/>
      <sheetName val="단면검토"/>
      <sheetName val="실행"/>
      <sheetName val="대전21토목내역서"/>
      <sheetName val="산출근거"/>
      <sheetName val="조명율표"/>
      <sheetName val="말뚝지지력산정"/>
      <sheetName val="CPM챠트"/>
      <sheetName val="XL4Poppy"/>
      <sheetName val="ITB COST"/>
      <sheetName val="B부대공"/>
      <sheetName val="배수공"/>
      <sheetName val="기계내역"/>
      <sheetName val="CIVIL"/>
      <sheetName val="기초공"/>
      <sheetName val="단가"/>
      <sheetName val="DATE"/>
      <sheetName val="남양시작동자105노65기1.3화1.2"/>
      <sheetName val="총괄"/>
      <sheetName val="N賃率-職"/>
      <sheetName val="경비_원본"/>
      <sheetName val="기흥하도용"/>
      <sheetName val="L형옹벽(key)"/>
      <sheetName val="경산"/>
      <sheetName val="제품"/>
      <sheetName val="세부내역"/>
      <sheetName val="옹벽"/>
      <sheetName val="단면(RW1)"/>
      <sheetName val="BSD (2)"/>
      <sheetName val="원가계산서"/>
      <sheetName val="공사비"/>
      <sheetName val="PRE"/>
      <sheetName val="PLCAL"/>
      <sheetName val="공사개요"/>
      <sheetName val="예산서"/>
      <sheetName val="b_gunmul"/>
      <sheetName val="b_balju (2)"/>
      <sheetName val="J直材4"/>
      <sheetName val="주경기-오배수"/>
      <sheetName val="방송일위대가"/>
      <sheetName val="Sheet2"/>
      <sheetName val="C-직노1"/>
      <sheetName val="BLOCK(1)"/>
      <sheetName val="BEND LOSS"/>
      <sheetName val="연부97-1"/>
      <sheetName val="갑지1"/>
      <sheetName val="적용률"/>
      <sheetName val="기본일위"/>
      <sheetName val="부속동"/>
      <sheetName val="건축내역"/>
      <sheetName val="CAT_5"/>
      <sheetName val="방송노임"/>
      <sheetName val="방음벽기초-수량"/>
      <sheetName val="일위"/>
      <sheetName val="허용전류-IEC"/>
      <sheetName val="허용전류-IEC DATA"/>
      <sheetName val="을지"/>
      <sheetName val="간노_콘"/>
      <sheetName val="자재단가비교표"/>
      <sheetName val="일위대가목록"/>
      <sheetName val="모래운반"/>
      <sheetName val="사급자재"/>
      <sheetName val="타공종이기"/>
      <sheetName val="대전-교대(A1-A2)"/>
      <sheetName val="수량산출내역1115"/>
      <sheetName val="FACTOR"/>
      <sheetName val="전압강하계산"/>
      <sheetName val="목표세부명세"/>
      <sheetName val="공문"/>
      <sheetName val="중기사용료산출근거"/>
      <sheetName val="단가 및 재료비"/>
      <sheetName val="갑지(추정)"/>
      <sheetName val="식재품셈"/>
      <sheetName val="단면 (2)"/>
      <sheetName val="RING WALL"/>
      <sheetName val="단가조사서"/>
      <sheetName val="1.우편집중내역서"/>
      <sheetName val="ITEM"/>
      <sheetName val="공사요율"/>
      <sheetName val="공통자료"/>
      <sheetName val="별표"/>
      <sheetName val="WORK"/>
      <sheetName val="월선수금"/>
      <sheetName val="약품공급2"/>
      <sheetName val="cross beam"/>
      <sheetName val="안정검토"/>
      <sheetName val="삼성전기"/>
      <sheetName val="Sheet1 (2)"/>
      <sheetName val="마감물량3"/>
      <sheetName val="단면치수"/>
      <sheetName val="계산근거"/>
      <sheetName val="물가자료"/>
      <sheetName val="A-4"/>
      <sheetName val="입찰보고"/>
      <sheetName val="리터팬내장형"/>
      <sheetName val="토공(우물통,기타) "/>
      <sheetName val="수량산출서"/>
      <sheetName val="Macro1"/>
      <sheetName val="각종양식"/>
      <sheetName val="공통가설공사"/>
      <sheetName val="관람석제출"/>
      <sheetName val="케이블"/>
      <sheetName val="설계명세서(선로)"/>
      <sheetName val="실행내역 "/>
      <sheetName val="설비"/>
      <sheetName val="보차도경계석"/>
      <sheetName val="소비자가"/>
      <sheetName val="CABLE SIZE-3"/>
      <sheetName val="CONCRETE"/>
      <sheetName val="EACT10"/>
      <sheetName val="총계"/>
      <sheetName val="집1"/>
      <sheetName val="백암비스타내역"/>
      <sheetName val="내역서2안"/>
      <sheetName val="기둥"/>
      <sheetName val="저판(버림100)"/>
      <sheetName val="SILICATE"/>
      <sheetName val="06-BATCH "/>
      <sheetName val="실행내역"/>
      <sheetName val="지장물C"/>
      <sheetName val="재집"/>
      <sheetName val="직재"/>
      <sheetName val="대전월평내역"/>
      <sheetName val="설계"/>
      <sheetName val="내역서(갑)"/>
      <sheetName val="자재"/>
      <sheetName val="단가견적조사표"/>
      <sheetName val="TEL"/>
      <sheetName val="날개벽"/>
      <sheetName val="토사(PE)"/>
      <sheetName val="배수장공사비명세서"/>
      <sheetName val="COPING-1"/>
      <sheetName val="역T형교대-2수량"/>
      <sheetName val="견적대비표"/>
      <sheetName val="식재인부"/>
      <sheetName val="출력X"/>
      <sheetName val="A"/>
      <sheetName val="Tables"/>
      <sheetName val="금액내역서"/>
      <sheetName val="영업.일1"/>
      <sheetName val="광혁기성"/>
      <sheetName val="이토변실제원"/>
      <sheetName val="도급"/>
      <sheetName val="도장수량(하1)"/>
      <sheetName val="주형"/>
      <sheetName val="일반수량집계표"/>
      <sheetName val="특2호하천산근"/>
      <sheetName val="특2호부관하천산근"/>
      <sheetName val="산근(PE,300)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4.2유효폭의 계산"/>
      <sheetName val="설계명세서"/>
      <sheetName val="노무산출서"/>
      <sheetName val="F-Assump"/>
      <sheetName val="집수정"/>
      <sheetName val="2.가정단면"/>
      <sheetName val="전기일위대가"/>
      <sheetName val="경비2내역"/>
      <sheetName val="1단계"/>
      <sheetName val="2000.05"/>
      <sheetName val="SANTOGO"/>
      <sheetName val="SANBAISU"/>
      <sheetName val="현장관리비내역서"/>
      <sheetName val="슬래브"/>
      <sheetName val="현장관리비집계표"/>
      <sheetName val="기계경비일람"/>
      <sheetName val="근고 블록 유형별 수량"/>
      <sheetName val="단가산출1"/>
      <sheetName val="Sheet3"/>
      <sheetName val="일위대가(가설)"/>
      <sheetName val="부하계산서"/>
      <sheetName val="배수관공"/>
      <sheetName val="개요"/>
      <sheetName val="기본"/>
      <sheetName val="KMT물량"/>
      <sheetName val="전장품(관리용)"/>
      <sheetName val="97년추정손익계산서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설직재-1"/>
      <sheetName val="제직재"/>
      <sheetName val="제-노임"/>
      <sheetName val="부하"/>
      <sheetName val="P.M 별"/>
      <sheetName val="960318-1"/>
      <sheetName val="단중표"/>
      <sheetName val="2.냉난방설비공사"/>
      <sheetName val="민속촌메뉴"/>
      <sheetName val="별표집계"/>
      <sheetName val="Mc1"/>
      <sheetName val="1.설계조건"/>
      <sheetName val="_산근2_"/>
      <sheetName val="_산근4_"/>
      <sheetName val="_산근5_"/>
      <sheetName val="ASP"/>
      <sheetName val="송라터널총괄"/>
      <sheetName val="보도경계블럭"/>
      <sheetName val="단가조사"/>
      <sheetName val="샘플표지"/>
      <sheetName val="대,유,램"/>
      <sheetName val="금액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공사비 내역 (가)"/>
      <sheetName val="copy"/>
      <sheetName val="서식"/>
      <sheetName val="내역(입찰)"/>
      <sheetName val="단가표"/>
      <sheetName val="Customer Databas"/>
      <sheetName val="b_balju"/>
      <sheetName val="와동25-3(변경)"/>
      <sheetName val="금액집계"/>
      <sheetName val="공주-교대(A1)"/>
      <sheetName val="Parts"/>
      <sheetName val="Menu A"/>
      <sheetName val="배"/>
      <sheetName val="동관마찰손실표"/>
      <sheetName val="wall"/>
      <sheetName val="단"/>
      <sheetName val="단가일람"/>
      <sheetName val="말뚝물량"/>
      <sheetName val="폐토수익화 "/>
      <sheetName val="종합일지"/>
      <sheetName val="1을"/>
      <sheetName val="공사비내역서"/>
      <sheetName val="빙장비사양"/>
      <sheetName val="장비사양"/>
      <sheetName val="월별수입"/>
      <sheetName val="적용기준"/>
      <sheetName val="감시제어"/>
      <sheetName val="목차임시"/>
      <sheetName val="견적대비"/>
      <sheetName val="시설물일위"/>
      <sheetName val="계수시트"/>
      <sheetName val="입출재고현황 (2)"/>
      <sheetName val="자재대"/>
      <sheetName val="갑지"/>
      <sheetName val="기초자료"/>
      <sheetName val="견적집계표"/>
      <sheetName val="전체"/>
      <sheetName val="주관사업"/>
      <sheetName val="내역서form"/>
      <sheetName val="단가대비표"/>
      <sheetName val="CABdata"/>
      <sheetName val="Sheet6"/>
      <sheetName val="참조"/>
      <sheetName val="부표총괄"/>
      <sheetName val="품셈1-17"/>
      <sheetName val="특별교실"/>
      <sheetName val="설비내역서"/>
      <sheetName val="건축내역서"/>
      <sheetName val="전기내역서"/>
      <sheetName val="항목별"/>
      <sheetName val="합천내역"/>
      <sheetName val="내외국인총괄"/>
      <sheetName val="지중자재단가"/>
      <sheetName val="UserData"/>
      <sheetName val="11.단가비교표_"/>
      <sheetName val="16.기계경비산출내역_"/>
      <sheetName val="11.자재단가"/>
      <sheetName val="기별"/>
      <sheetName val="횡분배정리(DB)"/>
      <sheetName val="06 일위대가목록"/>
      <sheetName val="참조 (2)"/>
      <sheetName val="공사비증감"/>
      <sheetName val="UNIT"/>
      <sheetName val="인사자료총집계"/>
      <sheetName val="8.PILE  (돌출)"/>
      <sheetName val="토공대가"/>
      <sheetName val="구조대가"/>
      <sheetName val="포설대가1"/>
      <sheetName val="부대대가"/>
      <sheetName val="CAL."/>
      <sheetName val="건설노임"/>
      <sheetName val="토공총괄표"/>
      <sheetName val="심사계산"/>
      <sheetName val="심사물량"/>
      <sheetName val="IMPEADENCE MAP 취수장"/>
      <sheetName val="기둥(하중)"/>
      <sheetName val="버스운행안내"/>
      <sheetName val="예방접종계획"/>
      <sheetName val="근태계획서"/>
      <sheetName val="공사비총괄표"/>
      <sheetName val="배수내역"/>
      <sheetName val="뚝토공"/>
      <sheetName val="2000전체분"/>
      <sheetName val="점수계산1-2"/>
      <sheetName val="교각1(좌)"/>
      <sheetName val="일위집계표"/>
      <sheetName val="MOTOR"/>
      <sheetName val="예산M12A"/>
      <sheetName val="준검 내역서"/>
      <sheetName val="흄관기초"/>
      <sheetName val="재료-CODE"/>
      <sheetName val="내역_FILE"/>
      <sheetName val="9.2단가산출서"/>
      <sheetName val="손료"/>
      <sheetName val="데리네이타현황"/>
      <sheetName val="환율"/>
      <sheetName val="CP-E2 (품셈표)"/>
      <sheetName val="보합"/>
      <sheetName val="터파기및재료"/>
      <sheetName val="상부하중"/>
      <sheetName val="풍하중1"/>
      <sheetName val="HW"/>
      <sheetName val="DS-최종"/>
      <sheetName val="한강운반비"/>
      <sheetName val="5지구단위"/>
      <sheetName val=" HIT-&gt;HMC 견적(3900)"/>
      <sheetName val="조도계산서 (도서)"/>
      <sheetName val="적용건축"/>
      <sheetName val="가정급수관"/>
      <sheetName val="인공LIST"/>
      <sheetName val="노단"/>
      <sheetName val="관리비"/>
      <sheetName val="sum"/>
      <sheetName val="인건-측정"/>
      <sheetName val="인건비"/>
      <sheetName val="대로근거"/>
      <sheetName val="공종별 집계"/>
      <sheetName val="외자내역"/>
      <sheetName val="외자배분"/>
      <sheetName val="가설공사"/>
      <sheetName val="단가결정"/>
      <sheetName val="내역아"/>
      <sheetName val="울타리"/>
      <sheetName val="SG"/>
      <sheetName val="운동장 (2)"/>
      <sheetName val="dg"/>
      <sheetName val="PAINT"/>
      <sheetName val="손익분석"/>
      <sheetName val="차수"/>
      <sheetName val="자재단가"/>
      <sheetName val="인건비 "/>
      <sheetName val="member design"/>
      <sheetName val="design criteria"/>
      <sheetName val="working load at the btm ft."/>
      <sheetName val="plan&amp;section of foundation"/>
      <sheetName val="soil bearing check"/>
      <sheetName val="토공연장"/>
      <sheetName val="재1"/>
      <sheetName val="MATRLDATA"/>
      <sheetName val="견적"/>
      <sheetName val="DESIGN"/>
      <sheetName val="일위(시설)"/>
      <sheetName val="재료집계"/>
      <sheetName val="파일의이용"/>
      <sheetName val="Baby일위대가"/>
      <sheetName val="포장수량집계"/>
      <sheetName val="기타 정보통신공사"/>
      <sheetName val="원가입력"/>
      <sheetName val="협조전"/>
      <sheetName val="선로정수계산"/>
      <sheetName val="입력시트"/>
      <sheetName val="1차증가원가계산"/>
      <sheetName val="소모"/>
      <sheetName val="세부내역(직접인건비)"/>
      <sheetName val="공사시행계획"/>
      <sheetName val="매장-시행견적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견"/>
      <sheetName val="Macro(전선)"/>
      <sheetName val="98수문일위"/>
      <sheetName val="gvl"/>
      <sheetName val="OPT손익 내수"/>
      <sheetName val="OPT손익 수출"/>
      <sheetName val="Proposal"/>
      <sheetName val="비교표"/>
      <sheetName val="가정단면"/>
      <sheetName val="NNV"/>
      <sheetName val="Sheet1(X)"/>
      <sheetName val="환률"/>
      <sheetName val="수목데이타 "/>
      <sheetName val="요율"/>
      <sheetName val="단가산출"/>
      <sheetName val="사통"/>
      <sheetName val="전신환매도율"/>
      <sheetName val="내역서_1.(3)"/>
      <sheetName val="LABTOTAL"/>
      <sheetName val="골재산출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#1,2"/>
      <sheetName val="예산분석"/>
      <sheetName val="Sheet17"/>
      <sheetName val="암거공"/>
      <sheetName val="계단수량집계"/>
      <sheetName val="교량전기"/>
      <sheetName val="재료비"/>
      <sheetName val="지출결의서(1-3)"/>
      <sheetName val="화산경계"/>
      <sheetName val="중기일위대가"/>
      <sheetName val="품질 및 특성 보정계수"/>
      <sheetName val="석축단"/>
      <sheetName val="법면수집"/>
      <sheetName val="석축설면"/>
      <sheetName val="법면단"/>
      <sheetName val="현장지지물물량"/>
      <sheetName val="국별인원"/>
      <sheetName val="수원 호매실 119안전센터"/>
      <sheetName val="비용"/>
      <sheetName val="품셈TABLE"/>
      <sheetName val="6.수량산출서(설치공사)"/>
      <sheetName val="기별(종합)"/>
      <sheetName val="노임"/>
      <sheetName val="목차"/>
      <sheetName val="수량"/>
      <sheetName val="간접재료비산출표-27-30"/>
      <sheetName val="사용자정의"/>
      <sheetName val="제품표준규격"/>
      <sheetName val="1.관로"/>
      <sheetName val="터널조도"/>
      <sheetName val="수리결과"/>
      <sheetName val="BS Prior"/>
      <sheetName val="Threshold Table"/>
      <sheetName val="조직"/>
      <sheetName val="집계"/>
      <sheetName val="부대공Ⅱ"/>
      <sheetName val="내역서1"/>
      <sheetName val="변경총괄지(1)"/>
      <sheetName val="토적표"/>
      <sheetName val="가격정보"/>
      <sheetName val="3련 BOX"/>
      <sheetName val="제수"/>
      <sheetName val="공기"/>
      <sheetName val="해외 연수비용 계산-삭제"/>
      <sheetName val="카메라"/>
      <sheetName val="해외 기술훈련비 (합계)"/>
      <sheetName val="국공유지및사유지"/>
      <sheetName val="고정단포트구조계산서"/>
      <sheetName val="물량표"/>
      <sheetName val="단가_및_재료비"/>
      <sheetName val="1_설계조건"/>
      <sheetName val="단면_(2)"/>
      <sheetName val="토공(우물통,기타)_"/>
      <sheetName val="CABLE_SIZE-3"/>
      <sheetName val="Customer_Databas"/>
      <sheetName val="cross_beam"/>
      <sheetName val="실행내역_"/>
      <sheetName val="제원_설계조건"/>
      <sheetName val="3BL공동구_수량2"/>
      <sheetName val="2F_회의실견적(5_14_일대)2"/>
      <sheetName val="남양시작동자105노65기1_3화1_21"/>
      <sheetName val="단가_및_재료비1"/>
      <sheetName val="cross_beam1"/>
      <sheetName val="P_M_별1"/>
      <sheetName val="BEND_LOSS1"/>
      <sheetName val="BSD_(2)1"/>
      <sheetName val="RING_WALL1"/>
      <sheetName val="ITB_COST1"/>
      <sheetName val="Sheet1_(2)1"/>
      <sheetName val="1_설계조건1"/>
      <sheetName val="단면_(2)1"/>
      <sheetName val="토공(우물통,기타)_1"/>
      <sheetName val="단가표_1"/>
      <sheetName val="CABLE_SIZE-31"/>
      <sheetName val="Customer_Databas1"/>
      <sheetName val="1_우편집중내역서1"/>
      <sheetName val="실행내역_1"/>
      <sheetName val="제원_설계조건1"/>
      <sheetName val="영업_일11"/>
      <sheetName val="06-BATCH_1"/>
      <sheetName val="허용전류-IEC_DATA1"/>
      <sheetName val="2_냉난방설비공사1"/>
      <sheetName val="단락전류-A"/>
      <sheetName val="예산"/>
      <sheetName val="수량산출기초(케블등)"/>
      <sheetName val="OCT.FDN"/>
      <sheetName val="archi(본사)"/>
      <sheetName val="MCC제원"/>
      <sheetName val="1공구 건정토건 토공"/>
      <sheetName val="NOMUBI"/>
      <sheetName val="sw1"/>
      <sheetName val="노무비"/>
      <sheetName val="CDU"/>
      <sheetName val="本体適用"/>
      <sheetName val="기초DATA(2)"/>
      <sheetName val="FKM_장애분류별"/>
      <sheetName val="기초DATA(5)"/>
      <sheetName val="가압장(토목)"/>
      <sheetName val="Project Information In-Out"/>
      <sheetName val="케이블(6)"/>
      <sheetName val="구조물"/>
      <sheetName val="CALCULATION"/>
      <sheetName val="B2BERP"/>
      <sheetName val="자재집계표"/>
      <sheetName val="가로내역"/>
      <sheetName val="상호참고자료"/>
      <sheetName val="11.우각부 보강"/>
      <sheetName val="플랜트 설치"/>
      <sheetName val="J"/>
      <sheetName val="stability check"/>
      <sheetName val="design load"/>
      <sheetName val="내역색인"/>
      <sheetName val="표준내역"/>
      <sheetName val="가시설수량"/>
      <sheetName val="일위목록"/>
      <sheetName val="산출내역서"/>
      <sheetName val="setup"/>
      <sheetName val="Macro(차단기)"/>
      <sheetName val="견적서세부내용"/>
      <sheetName val="견적내용입력"/>
      <sheetName val="RAHMEN"/>
      <sheetName val="D040416"/>
      <sheetName val="자판실행"/>
      <sheetName val="교통시설 표지판"/>
      <sheetName val="일위대가(목록)"/>
      <sheetName val="산근(목록)"/>
      <sheetName val="이형관중량"/>
      <sheetName val="물량"/>
      <sheetName val="입출재고현황_(2)"/>
      <sheetName val="건축원가계산서"/>
      <sheetName val="비열TABLE"/>
      <sheetName val="현황"/>
      <sheetName val="투찰내역"/>
      <sheetName val="주요가정"/>
      <sheetName val="1. 설계조건 2.단면가정 3. 하중계산"/>
      <sheetName val="DATA 입력란"/>
      <sheetName val="날개벽수량표"/>
      <sheetName val="횡배수관토공수량"/>
      <sheetName val="SE-611"/>
      <sheetName val="ACDIM6D"/>
      <sheetName val="B탱크"/>
      <sheetName val="공사비집계표(서해안고속도로)"/>
      <sheetName val="70%"/>
      <sheetName val="부대공"/>
      <sheetName val="지급자재"/>
      <sheetName val="암거단위"/>
      <sheetName val="주beam"/>
      <sheetName val="견적서"/>
      <sheetName val="중기조종사 단위단가"/>
      <sheetName val="음료실행"/>
      <sheetName val="노임이"/>
      <sheetName val="하수실행"/>
      <sheetName val="9."/>
      <sheetName val="index"/>
      <sheetName val="해외법인"/>
      <sheetName val="자료입력"/>
      <sheetName val="1.취수장"/>
      <sheetName val="소각로"/>
      <sheetName val="ML"/>
      <sheetName val="5공철탑검토표"/>
      <sheetName val="4공철탑검토"/>
      <sheetName val="건축총괄원가"/>
      <sheetName val="Y_WORK"/>
      <sheetName val="부표총괄표"/>
      <sheetName val="FB25JN"/>
      <sheetName val="I.설계조건"/>
      <sheetName val="2F_회의실견적(5_14_일대)3"/>
      <sheetName val="3BL공동구_수량3"/>
      <sheetName val="3_하중산정4_지지력3"/>
      <sheetName val="_견적서3"/>
      <sheetName val="설산1_나3"/>
      <sheetName val="일반맨홀수량집계(A-7_LINE)3"/>
      <sheetName val="b_balju_(2)3"/>
      <sheetName val="3_하중산정4_지지력2"/>
      <sheetName val="_견적서2"/>
      <sheetName val="설산1_나2"/>
      <sheetName val="일반맨홀수량집계(A-7_LINE)2"/>
      <sheetName val="b_balju_(2)2"/>
      <sheetName val="2.단면가정"/>
      <sheetName val="4.말뚝설계"/>
      <sheetName val="공내역"/>
      <sheetName val="산업"/>
      <sheetName val="NAI"/>
      <sheetName val="지열설계-1"/>
      <sheetName val="공량산출서"/>
      <sheetName val="XXXXXXXX"/>
      <sheetName val="견적대비 견적서"/>
      <sheetName val="내역(전체)"/>
      <sheetName val="토공사"/>
      <sheetName val="1.물가시세표"/>
      <sheetName val="5.노임단가"/>
      <sheetName val="4.중기단가산출"/>
      <sheetName val="도급철콘내역"/>
      <sheetName val="총집계표"/>
      <sheetName val="c_balju"/>
      <sheetName val="여방토적"/>
      <sheetName val="묘곡여방 철근"/>
      <sheetName val="경상비"/>
      <sheetName val="공조유량"/>
      <sheetName val="가도공"/>
      <sheetName val="06_BATCH "/>
      <sheetName val="기본입력"/>
      <sheetName val="책임감리공제요율"/>
      <sheetName val="건설공사인월수"/>
      <sheetName val="조달요청서"/>
      <sheetName val="직원현황(최근)"/>
      <sheetName val="수처리사업"/>
      <sheetName val="Summary"/>
      <sheetName val="BS"/>
      <sheetName val="BS_Prior"/>
      <sheetName val="Threshold_Table"/>
      <sheetName val="11_자재단가"/>
      <sheetName val="BS_Prior1"/>
      <sheetName val="Threshold_Table1"/>
      <sheetName val="11_자재단가1"/>
      <sheetName val="Asset9809CAK"/>
      <sheetName val="수안보-MBR1"/>
      <sheetName val="감가상각"/>
      <sheetName val="토공계산서(부체도로)"/>
      <sheetName val="당초"/>
      <sheetName val="802191"/>
      <sheetName val="3.하중산정"/>
      <sheetName val="기기리스트"/>
      <sheetName val="IMP(MAIN)"/>
      <sheetName val="IMP (REACTOR)"/>
      <sheetName val="기초입력"/>
      <sheetName val="4.3.1 마루높이결정"/>
      <sheetName val="신호등일위대가"/>
      <sheetName val="기본DATA"/>
      <sheetName val="Breakdown"/>
      <sheetName val="UnitRate"/>
      <sheetName val="Project Brief"/>
      <sheetName val="견적990322"/>
      <sheetName val="L형옹벽"/>
      <sheetName val="개산공사비"/>
      <sheetName val="기안"/>
      <sheetName val="견적의뢰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0"/>
      <sheetName val="2.내역서"/>
      <sheetName val="가격조사서"/>
      <sheetName val="가로수분설치현황"/>
      <sheetName val="식생블럭단위수량"/>
      <sheetName val="차수공개요"/>
      <sheetName val="SLIDES"/>
      <sheetName val="cable"/>
      <sheetName val="ATS단가"/>
      <sheetName val="기초입력 DATA"/>
      <sheetName val="토목검측서"/>
      <sheetName val="기초자료입력"/>
      <sheetName val="설계내역"/>
      <sheetName val="42 고급화검토"/>
      <sheetName val="입면고급화단가표"/>
      <sheetName val="간접비내역-1"/>
      <sheetName val="BM"/>
      <sheetName val="회사99"/>
      <sheetName val="Macro2"/>
      <sheetName val="TONG HOP VL-NC"/>
      <sheetName val="DON GIA"/>
      <sheetName val="산근"/>
      <sheetName val="부대대비"/>
      <sheetName val="냉연집계"/>
      <sheetName val="BASIC (2)"/>
      <sheetName val="COST"/>
      <sheetName val="위치조서"/>
      <sheetName val="부재치수입력"/>
      <sheetName val="연습"/>
      <sheetName val="토공정보"/>
      <sheetName val="하중"/>
      <sheetName val="통합"/>
      <sheetName val="CostData"/>
      <sheetName val="IncomeData"/>
      <sheetName val="PropertyData"/>
      <sheetName val="내역표지"/>
      <sheetName val="계화배수(3대)"/>
      <sheetName val="단가산출서"/>
      <sheetName val="200"/>
      <sheetName val="남양내역"/>
      <sheetName val="외주가공"/>
      <sheetName val="교량data"/>
      <sheetName val="바.한일양산"/>
      <sheetName val="FOOTING단면력"/>
      <sheetName val="총수량집계표"/>
      <sheetName val="총괄표"/>
      <sheetName val="빗물받이(910-510-410)"/>
      <sheetName val="밸브설치"/>
      <sheetName val="공사비집계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 xml:space="preserve"> </v>
          </cell>
          <cell r="E1" t="str">
            <v xml:space="preserve"> </v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"/>
      <sheetName val="#REF"/>
      <sheetName val="가도공"/>
      <sheetName val="교각1"/>
      <sheetName val="단면 (2)"/>
      <sheetName val="기둥(원형)"/>
      <sheetName val="COPING"/>
      <sheetName val="Sheet1"/>
      <sheetName val="Sheet2"/>
      <sheetName val="Sheet3"/>
      <sheetName val="자재집계"/>
      <sheetName val="종배수관현황"/>
      <sheetName val="도수로단위2"/>
      <sheetName val="설계조건"/>
      <sheetName val="단면가정"/>
      <sheetName val="횡배수관 평균 터파기고"/>
      <sheetName val="집계표"/>
      <sheetName val="포장공수량집계표"/>
      <sheetName val="일위대가(가설)"/>
      <sheetName val="일위대가(계측기설치)"/>
      <sheetName val="금액내역서"/>
      <sheetName val="Sheet6"/>
      <sheetName val="화재 탐지 설비"/>
      <sheetName val="예가표"/>
      <sheetName val="danga"/>
      <sheetName val="ilch"/>
      <sheetName val="계약내역서(을지)"/>
      <sheetName val="기타(2)"/>
      <sheetName val="기둥"/>
      <sheetName val="저판(버림100)"/>
      <sheetName val="수량산출"/>
      <sheetName val="ABUT수량-A1"/>
      <sheetName val="INPUT"/>
      <sheetName val="차선도색현황"/>
      <sheetName val="Sheet1 (2)"/>
      <sheetName val="진주방향"/>
      <sheetName val="마산방향"/>
      <sheetName val="6PILE  (돌출)"/>
      <sheetName val="암거 제원표"/>
      <sheetName val="일위대가"/>
      <sheetName val="INPUT(덕도방향-시점)"/>
      <sheetName val="토공"/>
      <sheetName val="설계"/>
      <sheetName val="데리네이타현황"/>
      <sheetName val="요율"/>
      <sheetName val="___________WINDOWS____________2"/>
      <sheetName val="DATE"/>
      <sheetName val="마산방향철근집계"/>
      <sheetName val="Sheet17"/>
      <sheetName val="4)유동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Y-WORK"/>
      <sheetName val="가실행"/>
      <sheetName val="설계조건"/>
      <sheetName val="집계표"/>
      <sheetName val="Sheet2"/>
      <sheetName val="교각1"/>
      <sheetName val="차액보증"/>
      <sheetName val="danga"/>
      <sheetName val="ilch"/>
      <sheetName val="말뚝지지력산정"/>
      <sheetName val="우수"/>
      <sheetName val="자재집게표 "/>
      <sheetName val="하중계산"/>
      <sheetName val="총괄표"/>
      <sheetName val="WORK"/>
      <sheetName val="000000"/>
      <sheetName val="일위대가"/>
      <sheetName val="8.PILE  (돌출)"/>
      <sheetName val="DATA"/>
      <sheetName val="중산교"/>
      <sheetName val="계약내역서(을지)"/>
      <sheetName val="단면가정"/>
      <sheetName val="기둥(원형)"/>
      <sheetName val="1.우편집중내역서"/>
      <sheetName val="보차도경계석"/>
      <sheetName val="현장지지물물량"/>
      <sheetName val="3차설계"/>
      <sheetName val="INPUT"/>
      <sheetName val="중기일위대가"/>
      <sheetName val="노임단가"/>
      <sheetName val="을"/>
      <sheetName val="정부노임단가"/>
      <sheetName val="(A)내역서"/>
      <sheetName val="소업1교"/>
      <sheetName val="일반수량집계표"/>
      <sheetName val="반중력식옹벽3.5"/>
      <sheetName val="역T형"/>
      <sheetName val="플랜트 설치"/>
      <sheetName val="#REF"/>
      <sheetName val="오버레이산출근거"/>
      <sheetName val="DATE"/>
      <sheetName val="수량산출"/>
      <sheetName val="70%"/>
      <sheetName val="공사비증감"/>
      <sheetName val="대로근거"/>
      <sheetName val="중로근거"/>
      <sheetName val="날개벽(시점좌측)"/>
      <sheetName val="Dae_Jiju"/>
      <sheetName val="Sikje_ingun"/>
      <sheetName val="TREE_D"/>
      <sheetName val="준검 내역서"/>
      <sheetName val="실행대비"/>
      <sheetName val="STEEL BOX 단면설계(SEC.8)"/>
      <sheetName val="당초"/>
      <sheetName val="1위임보수"/>
      <sheetName val="원형맨홀수량"/>
      <sheetName val="N賃率-職"/>
      <sheetName val="1.설계기준"/>
      <sheetName val="I.설계조건"/>
      <sheetName val="지장물C"/>
      <sheetName val="내역서 "/>
      <sheetName val="Sheet1 (2)"/>
      <sheetName val="토공(우물통,기타) "/>
      <sheetName val="실행철강하도"/>
      <sheetName val="Sheet1"/>
      <sheetName val="TOTAL_BOQ"/>
      <sheetName val="마산방향철근집계"/>
      <sheetName val="진주방향"/>
      <sheetName val="횡배위치"/>
      <sheetName val="장비집계"/>
      <sheetName val="데이타"/>
      <sheetName val="조명시설"/>
      <sheetName val="4)유동표"/>
      <sheetName val="ITEM"/>
      <sheetName val="1련박스"/>
      <sheetName val="1.설계조건"/>
      <sheetName val="guard(mac)"/>
      <sheetName val="수로단위수량"/>
      <sheetName val="터널조도"/>
      <sheetName val="COVER"/>
      <sheetName val="자료"/>
      <sheetName val="가시설수량"/>
      <sheetName val="단위수량"/>
      <sheetName val="기초공"/>
      <sheetName val="부하(성남)"/>
      <sheetName val=" 견적서"/>
      <sheetName val="역T형교대-2수량"/>
      <sheetName val="공사개요"/>
      <sheetName val="건축공사"/>
      <sheetName val="1단계"/>
      <sheetName val="토사(PE)"/>
      <sheetName val="CTEMCOST"/>
      <sheetName val="과천MAIN"/>
      <sheetName val="총계"/>
      <sheetName val="Sheet3"/>
      <sheetName val="우각부보강"/>
      <sheetName val="총괄"/>
      <sheetName val="사각맨홀"/>
      <sheetName val="3.바닥판설계"/>
      <sheetName val="본체"/>
      <sheetName val="sub"/>
      <sheetName val="내역(전체)"/>
      <sheetName val="BSD (2)"/>
      <sheetName val="현황"/>
      <sheetName val="3.하중산정4.지지력"/>
      <sheetName val="5.정산서"/>
      <sheetName val="주형"/>
      <sheetName val="설계명세서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조작대(1연)"/>
      <sheetName val="빗물받이(910-510-410)"/>
      <sheetName val="상행-교대(A1-A2)"/>
      <sheetName val="가시설단위수량"/>
      <sheetName val="배(아)"/>
      <sheetName val="2.가정단면"/>
      <sheetName val="가시설(TYPE-A)"/>
      <sheetName val="1-1평균터파기고(1)"/>
      <sheetName val="일위대가목차"/>
      <sheetName val="일위대가표(DEEP)"/>
      <sheetName val="FOOTING단면력"/>
      <sheetName val="원형1호맨홀토공수량"/>
      <sheetName val="입찰안"/>
      <sheetName val="치수표"/>
      <sheetName val="월말"/>
      <sheetName val="원가서"/>
      <sheetName val="설계"/>
      <sheetName val="설직재-1"/>
      <sheetName val="마산방향"/>
      <sheetName val="간지"/>
      <sheetName val="Stem Footing"/>
      <sheetName val="화재 탐지 설비"/>
      <sheetName val="수원공"/>
      <sheetName val="단면A-A(TR)"/>
      <sheetName val="내역서"/>
      <sheetName val="피벗테이블데이터분석"/>
      <sheetName val="평균높이산출근거"/>
      <sheetName val="횡배수관위치조서"/>
      <sheetName val="시설물기초"/>
      <sheetName val="t형"/>
      <sheetName val="BOX"/>
      <sheetName val="통합"/>
      <sheetName val="COPING"/>
      <sheetName val="SORCE1"/>
      <sheetName val="좌측"/>
      <sheetName val="6PILE  (돌출)"/>
      <sheetName val="3련 BOX"/>
      <sheetName val="표지 (2)"/>
      <sheetName val="골재집계"/>
      <sheetName val="자재단가"/>
      <sheetName val="장비경비"/>
      <sheetName val="부대공"/>
      <sheetName val="간지 (세)"/>
      <sheetName val="NOMUBI"/>
      <sheetName val="sw1"/>
      <sheetName val="견적대비 견적서"/>
      <sheetName val="합류공"/>
      <sheetName val="위치조서"/>
      <sheetName val="단위중량"/>
      <sheetName val="3BL공동구 수량"/>
      <sheetName val="산근(PE,300)"/>
      <sheetName val="특2호하천산근"/>
      <sheetName val="특2호부관하천산근"/>
      <sheetName val="구조물공집계"/>
      <sheetName val="지주목시비량산출서"/>
      <sheetName val="단가조사"/>
      <sheetName val="외삼초"/>
      <sheetName val="평내중"/>
      <sheetName val="총괄내역"/>
      <sheetName val="용산1(해보)"/>
      <sheetName val="길어깨(현황)"/>
      <sheetName val="공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PUT"/>
      <sheetName val="OUTPUT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laroux"/>
      <sheetName val="말뚝지지력산정"/>
      <sheetName val="ABUT수량-A1"/>
    </sheetNames>
    <sheetDataSet>
      <sheetData sheetId="0" refreshError="1"/>
      <sheetData sheetId="1" refreshError="1">
        <row r="9">
          <cell r="D9">
            <v>29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조건 "/>
      <sheetName val="단면가정"/>
      <sheetName val="하중계산 "/>
      <sheetName val="MODELING 1"/>
      <sheetName val="MODELING 2"/>
      <sheetName val="하중재하"/>
      <sheetName val="SHOE선정"/>
      <sheetName val="6.단면검토"/>
      <sheetName val=" 단면검토"/>
      <sheetName val="배력근계산"/>
      <sheetName val="7.지점부 횡방향검토"/>
      <sheetName val="8.사용성 검토"/>
      <sheetName val="사용성검토"/>
      <sheetName val="9.신축이음"/>
      <sheetName val="내진 설 계(지진시)"/>
      <sheetName val="교각1"/>
      <sheetName val="터파기및재료"/>
      <sheetName val="토목"/>
      <sheetName val="입찰안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서 총괄"/>
      <sheetName val="_산근1_"/>
      <sheetName val="_산근2_"/>
      <sheetName val="_산근3_"/>
      <sheetName val="_산근4_"/>
      <sheetName val="_산근5_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사용성검토"/>
      <sheetName val="날개벽"/>
      <sheetName val="ABUT수량-A1"/>
      <sheetName val="INPUT"/>
      <sheetName val="토공(우물통,기타) "/>
      <sheetName val="기초공"/>
      <sheetName val="기둥(원형)"/>
      <sheetName val="공사비집계"/>
      <sheetName val="소비자가"/>
      <sheetName val="터파기및재료"/>
      <sheetName val="교각1"/>
      <sheetName val="입찰안"/>
      <sheetName val="FRT_O"/>
      <sheetName val="환률"/>
      <sheetName val="직노"/>
      <sheetName val="견적내용입력"/>
      <sheetName val="견적서세부내용"/>
      <sheetName val="일위대가목차"/>
      <sheetName val="수량산출"/>
    </sheetNames>
    <sheetDataSet>
      <sheetData sheetId="0"/>
      <sheetData sheetId="1">
        <row r="29">
          <cell r="H29">
            <v>0.15</v>
          </cell>
        </row>
      </sheetData>
      <sheetData sheetId="2"/>
      <sheetData sheetId="3"/>
      <sheetData sheetId="4">
        <row r="4">
          <cell r="K4">
            <v>0.85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설계조건"/>
      <sheetName val="단면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토 공(시 점)"/>
      <sheetName val="토 공(종 점)"/>
      <sheetName val="형식-2-2"/>
      <sheetName val="ABUT수량-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설계조건"/>
      <sheetName val="3련 BOX"/>
      <sheetName val="변화치수"/>
      <sheetName val="일반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철근 조립도"/>
      <sheetName val="ABUT수량-A1"/>
      <sheetName val="사용성검토"/>
      <sheetName val="설계조건"/>
      <sheetName val="날개벽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1.설계조건"/>
      <sheetName val="1.설계조건2"/>
      <sheetName val="단면가정,하중계산,단면력집계"/>
      <sheetName val="응력검토(부모멘트)"/>
      <sheetName val="응력검토(정모멘트)"/>
      <sheetName val="응력검토(SPLICE)"/>
      <sheetName val="플랜지두께및 수직보강재"/>
      <sheetName val="종리브,횡리브(상부)"/>
      <sheetName val="종리브,횡리브(하부) "/>
      <sheetName val="주형의 이음"/>
      <sheetName val="브라켓응력"/>
      <sheetName val="DIAPHRAGM의 설계"/>
      <sheetName val="계단표지"/>
      <sheetName val="계단구조"/>
      <sheetName val="기둥표지"/>
      <sheetName val="1.기둥계산"/>
      <sheetName val="2.ANCHOR  BOLT의 검토"/>
      <sheetName val="기초표지"/>
      <sheetName val="1.기둥 기초 (강관파일)"/>
      <sheetName val="기둥기초철근량"/>
      <sheetName val="2.계단기초"/>
      <sheetName val="계단기초철근량"/>
      <sheetName val="1.기둥 기초"/>
      <sheetName val="Module1"/>
      <sheetName val="DIA2-C"/>
      <sheetName val="물가시세"/>
      <sheetName val="Sheet1"/>
      <sheetName val="ABUT수량-A1"/>
      <sheetName val="설계조건"/>
      <sheetName val="우각부보강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IFF"/>
      <sheetName val="물가시세"/>
      <sheetName val="Sheet1"/>
      <sheetName val="공사비총괄표"/>
      <sheetName val="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IFF"/>
      <sheetName val="Sheet1"/>
      <sheetName val="물가시세"/>
      <sheetName val=""/>
    </sheetNames>
    <definedNames>
      <definedName name="Macro2"/>
    </defined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I"/>
      <sheetName val="99총공사내역서"/>
      <sheetName val=""/>
    </sheetNames>
    <definedNames>
      <definedName name="Macro4"/>
    </definedNames>
    <sheetDataSet>
      <sheetData sheetId="0" refreshError="1"/>
      <sheetData sheetId="1" refreshError="1"/>
      <sheetData sheetId="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동물이~1"/>
      <sheetName val="COPING"/>
      <sheetName val="정부노임단가"/>
      <sheetName val="TYPE-1"/>
      <sheetName val="FOOTING단면력"/>
      <sheetName val="ABUT수량-A1"/>
      <sheetName val="도로구조공사비"/>
      <sheetName val="가설공사비"/>
      <sheetName val="경상비"/>
      <sheetName val="DATA"/>
      <sheetName val="교각계산"/>
      <sheetName val="설계"/>
      <sheetName val="guard(mac)"/>
      <sheetName val="물가시세"/>
      <sheetName val="tggwan(mac)"/>
      <sheetName val="JUCK"/>
      <sheetName val="부대내역"/>
      <sheetName val="ilch"/>
      <sheetName val="일위대가"/>
      <sheetName val="안정검토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교각1"/>
      <sheetName val="INPUT"/>
      <sheetName val="Sheet17"/>
      <sheetName val="입찰안"/>
      <sheetName val="배수공"/>
      <sheetName val="MFAB"/>
      <sheetName val="MFRT"/>
      <sheetName val="MPKG"/>
      <sheetName val="MPRD"/>
      <sheetName val="3련 BOX"/>
      <sheetName val="부하(성남)"/>
      <sheetName val="Macro(차단기)"/>
      <sheetName val="쌍송교"/>
      <sheetName val="실행철강하도"/>
      <sheetName val="기계경비"/>
      <sheetName val="가도공"/>
      <sheetName val="I.설계조건"/>
      <sheetName val="수안보-MBR1"/>
      <sheetName val="1.설계기준"/>
      <sheetName val="진주방향"/>
      <sheetName val="단위수량"/>
      <sheetName val="설계조건"/>
      <sheetName val="1-1"/>
      <sheetName val="장비내역서"/>
      <sheetName val="ⴭⴭⴭⴭ"/>
      <sheetName val="원형1호맨홀토공수량"/>
      <sheetName val="바닥판"/>
      <sheetName val="부하계산서"/>
      <sheetName val="001"/>
      <sheetName val="접속도로1"/>
      <sheetName val="전차선로 물량표"/>
      <sheetName val="Sheet1 (2)"/>
      <sheetName val="다이꾸"/>
      <sheetName val="옹벽기초자료"/>
      <sheetName val="현황산출서"/>
      <sheetName val="수리계산(2021)"/>
      <sheetName val="피벗테이블데이터분석"/>
      <sheetName val="적용단위길이"/>
      <sheetName val="노무비"/>
      <sheetName val="내역서"/>
      <sheetName val="수량산출"/>
      <sheetName val="참조 (2)"/>
      <sheetName val="참조"/>
      <sheetName val="자압"/>
      <sheetName val="h-013211-2"/>
      <sheetName val="BID"/>
      <sheetName val="EQUIP LIST"/>
      <sheetName val="건축내역"/>
      <sheetName val="Sheet3"/>
      <sheetName val="대포2교접속"/>
      <sheetName val="설계설명서1"/>
      <sheetName val="6PILE  (돌출)"/>
      <sheetName val="특별교실"/>
      <sheetName val="Total"/>
      <sheetName val="중기일위대가"/>
      <sheetName val="노임단가"/>
      <sheetName val="수로교총재료집계"/>
      <sheetName val="도장수량(하1)"/>
      <sheetName val="주형"/>
      <sheetName val="반중력식옹벽"/>
      <sheetName val="4)유동표"/>
      <sheetName val="일위대가(1)"/>
      <sheetName val="매크로"/>
      <sheetName val="3BL공동구 수량"/>
      <sheetName val="사각맨홀"/>
      <sheetName val="화산경계"/>
      <sheetName val="조도계산서 (도서)"/>
      <sheetName val="원형맨홀수량"/>
      <sheetName val="DATE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와동25-3(변경)"/>
      <sheetName val="20관리비율"/>
      <sheetName val="SLAB"/>
      <sheetName val="단위중량"/>
      <sheetName val="자료"/>
      <sheetName val="1.설계조건"/>
      <sheetName val="Macro1"/>
      <sheetName val="공사비예비관리공감측설산출내역"/>
      <sheetName val="종배수관(신)"/>
      <sheetName val="LOPCALC"/>
      <sheetName val="B"/>
      <sheetName val="POOM_MOTO"/>
      <sheetName val="우수공"/>
      <sheetName val="구의33고"/>
      <sheetName val="감가상각"/>
      <sheetName val="1. 설계조건 2.단면가정 3. 하중계산"/>
      <sheetName val="DATA 입력란"/>
      <sheetName val="지진시"/>
      <sheetName val="N賃率-職"/>
      <sheetName val="가로등기초"/>
      <sheetName val="조명시설"/>
      <sheetName val="전체분 내역서(전북도) 최종"/>
      <sheetName val="배수공 주요자재 집계표"/>
      <sheetName val="소비자가"/>
      <sheetName val="전기일위대가"/>
      <sheetName val="노임"/>
      <sheetName val="BQ(실행)"/>
      <sheetName val="XL4Poppy"/>
      <sheetName val="DATA1"/>
      <sheetName val="플랜트 설치"/>
      <sheetName val="Graph (LGEN)"/>
      <sheetName val="out_prog"/>
      <sheetName val="선적schedule (2)"/>
      <sheetName val="DIAPHRAGM"/>
      <sheetName val="보도부수량집계"/>
      <sheetName val="조정금액결과표 (차수별)"/>
      <sheetName val="역T형"/>
      <sheetName val="공통(20-91)"/>
      <sheetName val="한강운반비"/>
      <sheetName val="#REF"/>
      <sheetName val="자재"/>
      <sheetName val="설계내역(2001)"/>
      <sheetName val="000000"/>
      <sheetName val="가설건물"/>
      <sheetName val="보차도경계석"/>
      <sheetName val="Cost bd-&quot;A&quot;"/>
      <sheetName val="L_RPTA05_목록"/>
      <sheetName val="CONCRETE"/>
      <sheetName val="지급자재"/>
      <sheetName val="EQT-ESTN"/>
      <sheetName val="6.OUTPUT"/>
      <sheetName val="L형옹벽(key)"/>
      <sheetName val="전력구구조물산근"/>
      <sheetName val="총괄내역서"/>
      <sheetName val="검토"/>
      <sheetName val="중기사용료산출근거"/>
      <sheetName val="토공"/>
      <sheetName val="단가 및 재료비"/>
      <sheetName val="배수관공"/>
      <sheetName val="노원열병합  건축공사기성내역서"/>
      <sheetName val="FA설치명세"/>
      <sheetName val="터파기및재료"/>
      <sheetName val="횡배수관단위수량"/>
      <sheetName val="수자재단위당"/>
      <sheetName val="간접"/>
      <sheetName val="안정계산"/>
      <sheetName val="단면검토"/>
      <sheetName val="계약내력"/>
      <sheetName val="횡배위치"/>
      <sheetName val="위치조서"/>
      <sheetName val="토사(PE)"/>
      <sheetName val="연장및면적(1)"/>
      <sheetName val="기둥(원형)"/>
      <sheetName val="일위대가모듈"/>
      <sheetName val="내역"/>
      <sheetName val="VXXXXXXX"/>
      <sheetName val="U-TYPE(1)"/>
      <sheetName val="터널조도"/>
      <sheetName val="수로단위수량"/>
      <sheetName val="NOMUBI"/>
      <sheetName val="sw1"/>
      <sheetName val="개략"/>
      <sheetName val="집계표1"/>
      <sheetName val="날개벽수량표"/>
      <sheetName val="옹벽"/>
      <sheetName val="cost"/>
      <sheetName val="가시설수량"/>
      <sheetName val="시트1"/>
      <sheetName val="REINF."/>
      <sheetName val="LOADS"/>
      <sheetName val="데리네이타현황"/>
      <sheetName val="2000년1차"/>
      <sheetName val="단가"/>
      <sheetName val="Sheet5"/>
      <sheetName val="방음벽기초(H=4m)"/>
      <sheetName val="______C_My_Documents_EXCEL____2"/>
      <sheetName val="공사개요"/>
      <sheetName val="단면가정"/>
      <sheetName val="할증 "/>
      <sheetName val="증감내역서"/>
    </sheetNames>
    <definedNames>
      <definedName name="Macro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수"/>
      <sheetName val="공기"/>
      <sheetName val="1.설계조건"/>
      <sheetName val="수안보-MBR1"/>
      <sheetName val="우각부보강"/>
      <sheetName val="노임"/>
      <sheetName val="A-4"/>
      <sheetName val="암거날개벽재료집계"/>
      <sheetName val="중산교"/>
      <sheetName val="터널조도"/>
      <sheetName val="외천교"/>
      <sheetName val="부하(성남)"/>
      <sheetName val="J直材4"/>
      <sheetName val="Sheet1"/>
      <sheetName val="설계"/>
      <sheetName val="공사비집계"/>
      <sheetName val="북방3터널"/>
      <sheetName val="FOOTING단면력"/>
      <sheetName val="2000년1차"/>
      <sheetName val="2000전체분"/>
      <sheetName val="일위대가(계측기설치)"/>
      <sheetName val="접속슬래브"/>
      <sheetName val="기본DATA"/>
      <sheetName val="노임단가"/>
      <sheetName val="Sheet2"/>
      <sheetName val="Sheet1 (2)"/>
      <sheetName val="상행-교대(A1-A2)"/>
      <sheetName val="입찰안"/>
      <sheetName val="단면치수"/>
      <sheetName val="반중력식옹벽"/>
      <sheetName val="약품공급2"/>
      <sheetName val="MOTOR"/>
      <sheetName val="자재일람"/>
      <sheetName val="견적서"/>
      <sheetName val="8.PILE  (돌출)"/>
      <sheetName val="실행철강하도"/>
      <sheetName val="GAEYO"/>
      <sheetName val="#REF"/>
      <sheetName val="터파기및재료"/>
      <sheetName val="DATE"/>
      <sheetName val="3련 BOX"/>
      <sheetName val="기초계산(Pmax)"/>
      <sheetName val="5.모델링"/>
      <sheetName val="자재단가비교표"/>
      <sheetName val="대조표(0108)"/>
      <sheetName val="검토"/>
      <sheetName val="부하계산서"/>
      <sheetName val="1.설계기준"/>
      <sheetName val="접속도수량집계표"/>
      <sheetName val="Sheet17"/>
      <sheetName val="INPUT"/>
      <sheetName val="자재조사표"/>
      <sheetName val="품셈총괄표"/>
      <sheetName val="시중노임단가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준공정산"/>
      <sheetName val="상수도토공집계표"/>
      <sheetName val="플랜트 설치"/>
      <sheetName val="내역"/>
      <sheetName val="교각1"/>
      <sheetName val="중사"/>
      <sheetName val="방호벽"/>
      <sheetName val="용수량(생활용수)"/>
      <sheetName val="조도계산서 (도서)"/>
      <sheetName val="설산1.나"/>
      <sheetName val="본사S"/>
      <sheetName val="1SPAN"/>
      <sheetName val="ETC"/>
      <sheetName val="ⴭⴭⴭⴭ"/>
      <sheetName val="대치판정"/>
      <sheetName val="PSCbeam설계"/>
      <sheetName val="일반공사"/>
      <sheetName val="산출근거"/>
      <sheetName val="입력"/>
      <sheetName val="단가산출서"/>
      <sheetName val="직노"/>
      <sheetName val="원형1호맨홀토공수량"/>
      <sheetName val="MFAB"/>
      <sheetName val="MFRT"/>
      <sheetName val="MPKG"/>
      <sheetName val="MPRD"/>
      <sheetName val="부대내역"/>
      <sheetName val="건축내역"/>
      <sheetName val="토목내역서"/>
      <sheetName val="접지수량"/>
      <sheetName val="CAT_5"/>
      <sheetName val="프랜트면허"/>
      <sheetName val="태안9)3-2)원내역"/>
      <sheetName val="평균터파기고(1-2,ASP)"/>
      <sheetName val="내역서"/>
      <sheetName val="편입토지조서"/>
      <sheetName val="설계조건"/>
      <sheetName val="2.단면가정"/>
      <sheetName val="Y-WORK"/>
      <sheetName val="인건비"/>
      <sheetName val="9GNG운반"/>
      <sheetName val="구조물집계"/>
      <sheetName val="토공집계"/>
      <sheetName val="미드수량"/>
      <sheetName val="1련박스"/>
      <sheetName val="앉음벽 (2)"/>
      <sheetName val="교대A1"/>
      <sheetName val="일위대가표"/>
      <sheetName val="단가산출"/>
      <sheetName val="백암비스타내역"/>
      <sheetName val="BOX형 교대"/>
      <sheetName val="소야공정계획표"/>
      <sheetName val="96보완계획7.12"/>
      <sheetName val="C"/>
      <sheetName val="지급자재"/>
      <sheetName val="4)유동표"/>
      <sheetName val="목재동바리"/>
      <sheetName val="COPING"/>
      <sheetName val="guard(mac)"/>
      <sheetName val="1"/>
      <sheetName val="Sheet3"/>
      <sheetName val="suk(mac)"/>
      <sheetName val="교통대책내역"/>
      <sheetName val="값"/>
      <sheetName val="정부노임단가"/>
      <sheetName val="DATA"/>
      <sheetName val="상부집계표"/>
      <sheetName val="감가상각"/>
      <sheetName val="LOPCALC"/>
      <sheetName val="집1"/>
      <sheetName val="Regenerator  Concrete Structure"/>
      <sheetName val="가도공"/>
      <sheetName val="저"/>
      <sheetName val="Baby일위대가"/>
      <sheetName val="단중표"/>
      <sheetName val="BQ"/>
      <sheetName val="견적사양비교표"/>
      <sheetName val="전기일위목록"/>
      <sheetName val="대포2교접속"/>
      <sheetName val="천방교접속"/>
      <sheetName val="갑지"/>
      <sheetName val="단가목록"/>
      <sheetName val="단가산출(문안수정)"/>
      <sheetName val="000000"/>
      <sheetName val="우배수"/>
      <sheetName val="계산식"/>
      <sheetName val="입력DATA"/>
      <sheetName val="바닥판"/>
      <sheetName val="SLAB&quot;1&quot;"/>
      <sheetName val="위치조서"/>
      <sheetName val="연결관암거"/>
      <sheetName val="집수정"/>
      <sheetName val="토지조서"/>
      <sheetName val="BOX(상시)"/>
      <sheetName val="별표집계"/>
      <sheetName val="5CHBDC"/>
      <sheetName val="접도구역경계표주현황"/>
      <sheetName val="자료"/>
      <sheetName val="98수문일위"/>
      <sheetName val="접속도로1"/>
      <sheetName val="배수관공"/>
      <sheetName val="간지"/>
      <sheetName val="소상 &quot;1&quot;"/>
      <sheetName val="원가계산서구조조정"/>
      <sheetName val="리스(CIF)산출"/>
      <sheetName val="포장면적산출"/>
      <sheetName val="WORK"/>
      <sheetName val="IN"/>
      <sheetName val="T형보"/>
      <sheetName val="자재단가"/>
      <sheetName val="장비경비"/>
      <sheetName val="품셈(기초)"/>
      <sheetName val="6PILE  (돌출)"/>
      <sheetName val="기초공"/>
      <sheetName val="기둥(원형)"/>
      <sheetName val="3BL공동구 수량"/>
      <sheetName val="조명시설"/>
      <sheetName val="단가"/>
      <sheetName val="실행품의서"/>
      <sheetName val="재료비"/>
      <sheetName val="한강운반비"/>
      <sheetName val="가시설수량"/>
      <sheetName val="단위수량"/>
      <sheetName val="공통(20-91)"/>
      <sheetName val="전차선로 물량표"/>
      <sheetName val="자재"/>
      <sheetName val="품셈TABLE"/>
      <sheetName val="BOQ(전체)"/>
      <sheetName val="말뚝지지력산정"/>
      <sheetName val="내역서적용수량집계표(가로)"/>
      <sheetName val="날개벽"/>
      <sheetName val="INPUT-DATA"/>
      <sheetName val="물질수지"/>
      <sheetName val="작성기준"/>
      <sheetName val="장비집계"/>
      <sheetName val="SORCE1"/>
      <sheetName val="가시설단위수량"/>
      <sheetName val="1-1"/>
      <sheetName val="단위중량"/>
      <sheetName val="5지진시"/>
      <sheetName val="bearing"/>
      <sheetName val="&lt;--"/>
      <sheetName val="3CHBDC"/>
      <sheetName val="MCC제원"/>
      <sheetName val="암거 제원표"/>
      <sheetName val="집계표"/>
      <sheetName val="통합"/>
      <sheetName val="도장수량(하1)"/>
      <sheetName val="주형"/>
      <sheetName val="Ext. Stone-P"/>
      <sheetName val="자재목록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U-TYPE수량집계"/>
      <sheetName val="U-TYPE철근"/>
      <sheetName val="U-TYPE(334~360)"/>
      <sheetName val="U-TYPE(360~380)"/>
      <sheetName val="U-TYPE(380~400)"/>
      <sheetName val="U-TYPE(400~420)"/>
      <sheetName val="시화점실행"/>
      <sheetName val="sub"/>
      <sheetName val="설직재-1"/>
      <sheetName val="피벗테이블데이터분석"/>
      <sheetName val="적용단위길이"/>
      <sheetName val="매입세율"/>
      <sheetName val="공사개요"/>
      <sheetName val="본댐설계"/>
      <sheetName val="식생블럭단위수량"/>
      <sheetName val="양수장구조물총"/>
      <sheetName val="양수장토공총"/>
      <sheetName val="초기화면"/>
      <sheetName val="XL4Poppy"/>
      <sheetName val="암거 제원표-1단계"/>
      <sheetName val="횡배위치"/>
      <sheetName val="도급"/>
      <sheetName val="단면(RW1)"/>
      <sheetName val="노무비단가"/>
      <sheetName val="깬잡석1.3"/>
      <sheetName val="차선도색현황"/>
      <sheetName val="날개벽수량표"/>
      <sheetName val="배수공"/>
      <sheetName val="암거"/>
      <sheetName val="포장공"/>
      <sheetName val="원가계산"/>
      <sheetName val="개발계획수립"/>
      <sheetName val="ANX3A11"/>
      <sheetName val="Curves"/>
      <sheetName val="Tables"/>
      <sheetName val="몰탈재료산출"/>
      <sheetName val="토공"/>
      <sheetName val="5.단면설계"/>
      <sheetName val="형상"/>
      <sheetName val="98비정기소모"/>
      <sheetName val="960318-1"/>
      <sheetName val="Cost bd-&quot;A&quot;"/>
      <sheetName val="EACT10"/>
      <sheetName val="갑지(추정)"/>
      <sheetName val="EQ-R1"/>
      <sheetName val="방음벽기초(H=4m)"/>
      <sheetName val="준검 내역서"/>
      <sheetName val="지장물C"/>
      <sheetName val="시선유도표지집계표"/>
      <sheetName val="도장"/>
      <sheetName val="COPING-1"/>
      <sheetName val="역T형교대-2수량"/>
      <sheetName val="계산서(곡선부)"/>
      <sheetName val="포장재료집계표"/>
      <sheetName val="데이타"/>
      <sheetName val="당진1,2호기전선관설치및접지4차공사내역서-을지"/>
      <sheetName val="와동25-3(변경)"/>
      <sheetName val="구의33고"/>
      <sheetName val="변압기 및 발전기 용량"/>
      <sheetName val="중기사용료"/>
      <sheetName val="산출내역서"/>
      <sheetName val="I一般比"/>
      <sheetName val="명세서"/>
      <sheetName val="20관리비율"/>
      <sheetName val="ITEM"/>
      <sheetName val="자압"/>
      <sheetName val="주빔의 설계"/>
      <sheetName val="JOIN(2span)"/>
      <sheetName val="AS포장복구 "/>
      <sheetName val="철근량산정및사용성검토"/>
      <sheetName val="보집계표"/>
      <sheetName val="예가내역서"/>
      <sheetName val="기둥"/>
      <sheetName val="금액내역서"/>
      <sheetName val="tggwan(mac)"/>
      <sheetName val="GRACE"/>
      <sheetName val="노무비"/>
      <sheetName val="산출"/>
      <sheetName val="LD"/>
      <sheetName val="현장소운반"/>
      <sheetName val="관구보호몰탈"/>
      <sheetName val="조명율표"/>
      <sheetName val="Dae_Jiju"/>
      <sheetName val="Sikje_ingun"/>
      <sheetName val="TREE_D"/>
      <sheetName val="Macro1"/>
      <sheetName val="공사비예비관리공감측설산출내역"/>
      <sheetName val="1_설계조건"/>
      <sheetName val="화산경계"/>
      <sheetName val="현장공사비청구서"/>
      <sheetName val="신호등일위대가"/>
      <sheetName val="일위대가(가설)"/>
      <sheetName val="(4-2)열관류값-2"/>
      <sheetName val="설 계"/>
      <sheetName val="내역표지"/>
      <sheetName val="배수통관토공수량"/>
      <sheetName val="가격조사서"/>
      <sheetName val="도"/>
      <sheetName val="견적시담(송포2공구)"/>
      <sheetName val="토사(PE)"/>
      <sheetName val="총집계표"/>
      <sheetName val="빌딩 안내"/>
      <sheetName val="횡배수관토공수량"/>
      <sheetName val="N賃率-職"/>
      <sheetName val="ASP포장"/>
      <sheetName val="단면 (2)"/>
      <sheetName val="CODE"/>
      <sheetName val="기기리스트"/>
      <sheetName val="지(2)"/>
      <sheetName val="물질수지(2011)"/>
      <sheetName val="apt수량"/>
      <sheetName val="유입량"/>
      <sheetName val="안정계산"/>
      <sheetName val="4.말뚝설계"/>
      <sheetName val="재무가정"/>
      <sheetName val="TEL"/>
      <sheetName val="여주,이천(명세)"/>
      <sheetName val="손익차9월2"/>
      <sheetName val="물건조서"/>
      <sheetName val="시행후면적"/>
      <sheetName val="수지예산"/>
      <sheetName val="NYS"/>
      <sheetName val="IMPEADENCE MAP 취수장"/>
      <sheetName val="1.수인터널"/>
      <sheetName val="자압1"/>
      <sheetName val="piping"/>
      <sheetName val="DAN"/>
      <sheetName val="천안IP공장자100노100물량110할증"/>
      <sheetName val="서∼군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서적용분수량집계표"/>
      <sheetName val="내역서적용주요자재"/>
      <sheetName val="강재자재집계 (2)"/>
      <sheetName val="몰탈자재집계 (2)"/>
      <sheetName val="철근 (2)"/>
      <sheetName val="이월수량집계표"/>
      <sheetName val="교량주요자재집계"/>
      <sheetName val="강재자재집계"/>
      <sheetName val="교량수량집계표"/>
      <sheetName val="토(벽체시점)"/>
      <sheetName val="토(교각)"/>
      <sheetName val="토(벽체종점)"/>
      <sheetName val="구조물깨기"/>
      <sheetName val="수량산출서"/>
      <sheetName val="철근"/>
      <sheetName val="부대공주요자재집계"/>
      <sheetName val="몰탈자재집계"/>
      <sheetName val="부대공수량집계"/>
      <sheetName val="낙차보"/>
      <sheetName val="석축토공집계"/>
      <sheetName val="토공(석축)"/>
      <sheetName val="석축수량"/>
      <sheetName val="간지"/>
      <sheetName val="터널조도"/>
      <sheetName val="ABUT수량-A1"/>
      <sheetName val="설비"/>
      <sheetName val="터파기및재료"/>
      <sheetName val="당율교"/>
      <sheetName val="노임"/>
      <sheetName val="우각부보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타공종이기수량"/>
      <sheetName val="철근"/>
      <sheetName val="상부수량"/>
      <sheetName val="상부철근"/>
      <sheetName val="BEAM재료표"/>
      <sheetName val="방호벽,중분대"/>
      <sheetName val="김천(90m)"/>
      <sheetName val="김천(60m)"/>
      <sheetName val="남면(90m)"/>
      <sheetName val="남면(60m)"/>
      <sheetName val="교대수량"/>
      <sheetName val="교대철근"/>
      <sheetName val="교대토1(김천) "/>
      <sheetName val="블럭A1(김천)"/>
      <sheetName val="교대토1(남면)"/>
      <sheetName val="블럭A1(남면)"/>
      <sheetName val="교대토2(김천)"/>
      <sheetName val="블럭A2(김천)"/>
      <sheetName val="교대토2(남면)"/>
      <sheetName val="블럭A2(남면)"/>
      <sheetName val="교대1(김천)"/>
      <sheetName val="교대1(남면)"/>
      <sheetName val="교대2(김천)"/>
      <sheetName val="교대2(남면)"/>
      <sheetName val="옹벽수량집계"/>
      <sheetName val="옹벽철근집계"/>
      <sheetName val="토공수량R2"/>
      <sheetName val="일반수량R1"/>
      <sheetName val="일반수량R2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ABUT수량-A1"/>
      <sheetName val="단면치수"/>
      <sheetName val="예정(3)"/>
      <sheetName val="동원(3)"/>
      <sheetName val="6PILE  (돌출)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 SLAB"/>
      <sheetName val="05 BOX"/>
      <sheetName val="유효폭"/>
      <sheetName val="06 단면특성치"/>
      <sheetName val="07 단면력집계"/>
      <sheetName val="08 반력집계"/>
      <sheetName val="033 솟음량"/>
      <sheetName val="피로"/>
      <sheetName val="SHOE받침"/>
      <sheetName val="보강재 "/>
      <sheetName val="(내진)단면특성치 (2)"/>
      <sheetName val="Sheet13"/>
      <sheetName val="Sheet14"/>
      <sheetName val="Sheet15"/>
      <sheetName val="Sheet16"/>
      <sheetName val="Module1"/>
      <sheetName val="Sheet1 (2)"/>
      <sheetName val="당초"/>
      <sheetName val="ABUT수량-A1"/>
      <sheetName val="과천MAI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단가산출"/>
      <sheetName val="표지"/>
      <sheetName val="갑지"/>
      <sheetName val="ABUT수량-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토사(PE)"/>
      <sheetName val="터파기및재료"/>
      <sheetName val="05 BOX"/>
      <sheetName val="02 SLAB"/>
      <sheetName val="설계"/>
      <sheetName val="FOOTING단면력"/>
      <sheetName val="VXXXXXXX"/>
      <sheetName val="#REF"/>
      <sheetName val="입찰안"/>
      <sheetName val="설계조건"/>
      <sheetName val="물가시세"/>
      <sheetName val="MOTOR"/>
      <sheetName val="당초"/>
      <sheetName val="토공분배표"/>
      <sheetName val="중산교"/>
      <sheetName val="DATA"/>
      <sheetName val="화재 탐지 설비"/>
      <sheetName val="출력X"/>
      <sheetName val="직노"/>
      <sheetName val="수안보-MBR1"/>
      <sheetName val="STEEL BOX 단면설계(SEC.8)"/>
      <sheetName val="우각부보강"/>
      <sheetName val="실행철강하도"/>
      <sheetName val="001"/>
      <sheetName val="내역서"/>
      <sheetName val="Sheet1 (2)"/>
      <sheetName val="교각1"/>
      <sheetName val="대가2(원본)"/>
      <sheetName val="기초자료"/>
      <sheetName val="우수"/>
      <sheetName val="콘_재료분리(1)"/>
      <sheetName val="Macro(차단기)"/>
      <sheetName val="주형"/>
      <sheetName val="충주"/>
      <sheetName val="통합"/>
      <sheetName val="과천MAIN"/>
      <sheetName val="DATE"/>
      <sheetName val="Sheet1"/>
      <sheetName val="안정검토(온1)"/>
      <sheetName val="설계개요"/>
      <sheetName val="자재집게표 "/>
      <sheetName val="내역"/>
      <sheetName val="3련 BOX"/>
      <sheetName val="3BL공동구 수량"/>
      <sheetName val="수량산출"/>
      <sheetName val="Upgrades pricing"/>
      <sheetName val="SENSOR LIST"/>
      <sheetName val="기둥(원형)"/>
      <sheetName val="원가"/>
      <sheetName val="노임"/>
      <sheetName val="잡비계산"/>
      <sheetName val="자재"/>
      <sheetName val="중기"/>
      <sheetName val="단면치수"/>
      <sheetName val="1.설계기준"/>
      <sheetName val="토지조서"/>
      <sheetName val="집계표"/>
      <sheetName val="COPING"/>
      <sheetName val="단면가정"/>
      <sheetName val="3.바닥판설계"/>
      <sheetName val="VXXXXX"/>
      <sheetName val="Sheet2"/>
      <sheetName val="표지"/>
      <sheetName val="가설공사비"/>
      <sheetName val="U-TYPE(1)"/>
      <sheetName val="가시설수량"/>
      <sheetName val="단위수량"/>
      <sheetName val="표층포설및다짐"/>
      <sheetName val="서울대규장각(가시설흙막이)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플랜트 설치"/>
      <sheetName val="tggwan(mac)"/>
      <sheetName val="가시설수량"/>
      <sheetName val="단위수량"/>
      <sheetName val="장비집계"/>
      <sheetName val="맨홀수량집계"/>
      <sheetName val="ITEM"/>
      <sheetName val="원형맨홀수량"/>
      <sheetName val="우각부보강"/>
      <sheetName val="Sheet1 (2)"/>
      <sheetName val="FCM"/>
      <sheetName val="내역서"/>
      <sheetName val="명세서"/>
      <sheetName val="STEEL BOX 단면설계(SEC.8)"/>
      <sheetName val="2연BOX"/>
      <sheetName val="조명시설"/>
      <sheetName val="단가"/>
      <sheetName val="데리네이타현황"/>
      <sheetName val="입출재고현황 (2)"/>
      <sheetName val="입력데이타"/>
      <sheetName val="입상내역"/>
      <sheetName val="COPING-1"/>
      <sheetName val="역T형교대-2수량"/>
      <sheetName val="공사진행"/>
      <sheetName val="터파기및재료"/>
      <sheetName val="Sheet1"/>
      <sheetName val="설계"/>
      <sheetName val="충주"/>
      <sheetName val="원가계산서"/>
      <sheetName val="집1"/>
      <sheetName val="DATA"/>
      <sheetName val="3련 BOX"/>
      <sheetName val="중산교"/>
      <sheetName val="허용지지력"/>
      <sheetName val="Macro(차단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벽"/>
      <sheetName val="중간부"/>
      <sheetName val="중분대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터파기및재료"/>
      <sheetName val="설계예산서"/>
      <sheetName val="tggwan(mac)"/>
      <sheetName val="Sheet1 (2)"/>
      <sheetName val="일위대가목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간부"/>
      <sheetName val="tggwan(mac)"/>
      <sheetName val="터파기및재료"/>
      <sheetName val="가도공"/>
      <sheetName val="토공(완충)"/>
      <sheetName val="플랜트 설치"/>
      <sheetName val="데리네이타현황"/>
      <sheetName val="DATE"/>
      <sheetName val="suk(mac)"/>
      <sheetName val="금융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  <sheetName val="2000전체분"/>
      <sheetName val="2000년1차"/>
      <sheetName val="원가계산서"/>
      <sheetName val="당초"/>
      <sheetName val="중간부"/>
      <sheetName val="tggwan(mac)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가도공"/>
      <sheetName val="중간부"/>
      <sheetName val="터파기및재료"/>
      <sheetName val="ABUT수량-A1"/>
      <sheetName val="우수공"/>
      <sheetName val="우각부보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FOOTING단면력"/>
      <sheetName val="신점2리"/>
      <sheetName val="날개벽"/>
      <sheetName val="약품공급2"/>
      <sheetName val="#REF"/>
      <sheetName val="을"/>
      <sheetName val="DATA"/>
      <sheetName val="TRE TABLE"/>
      <sheetName val="01"/>
      <sheetName val="토공"/>
      <sheetName val="VXXXXXXX"/>
      <sheetName val="tggwan(mac)"/>
      <sheetName val="우각부보강"/>
      <sheetName val="Sheet2"/>
      <sheetName val="계약내역서(을지)"/>
      <sheetName val="danga"/>
      <sheetName val="ilch"/>
      <sheetName val="Y-WORK"/>
      <sheetName val="INPUT"/>
      <sheetName val="Sheet1"/>
      <sheetName val="입찰안"/>
      <sheetName val="배수공"/>
      <sheetName val="지수"/>
      <sheetName val="DATABASE"/>
      <sheetName val="예정(3)"/>
      <sheetName val="9GNG운반"/>
      <sheetName val="제출내역 (2)"/>
      <sheetName val="원형맨홀수량"/>
      <sheetName val="안정검토(온1)"/>
      <sheetName val="전체"/>
      <sheetName val="3.하중산정4.지지력"/>
      <sheetName val="전력구구조물산근"/>
      <sheetName val="1.우편집중내역서"/>
      <sheetName val="노임단가"/>
      <sheetName val="자재단가"/>
      <sheetName val="실행철강하도"/>
      <sheetName val="충주"/>
      <sheetName val="기준액"/>
      <sheetName val="Macro상수"/>
      <sheetName val="woo(mac)"/>
      <sheetName val="Requirement(Work Crew)"/>
      <sheetName val="수량산출"/>
      <sheetName val="적용단위길이"/>
      <sheetName val="설계조건"/>
      <sheetName val="장비집계"/>
      <sheetName val="3BL공동구 수량"/>
      <sheetName val="type-F"/>
      <sheetName val="통합"/>
      <sheetName val="설계"/>
      <sheetName val="ⴭⴭⴭⴭ"/>
      <sheetName val="품셈"/>
      <sheetName val="단면가정"/>
      <sheetName val="구조물철거타공정이월"/>
      <sheetName val="Sheet17"/>
      <sheetName val="다이꾸"/>
      <sheetName val="기준"/>
      <sheetName val="토공(우물통,기타) "/>
      <sheetName val="STEEL BOX 단면설계(SEC.8)"/>
      <sheetName val="우수"/>
      <sheetName val="세륜세차집계표"/>
      <sheetName val="BLOCK(1)"/>
      <sheetName val="부하LOAD"/>
      <sheetName val="DATE"/>
      <sheetName val="흄관수량"/>
      <sheetName val="1.설계조건"/>
      <sheetName val="식생블럭단위수량"/>
      <sheetName val="T형( 파일기초) 공현1교"/>
      <sheetName val="1차배부(JB포함)"/>
      <sheetName val="가도공"/>
      <sheetName val="신규일위대가"/>
      <sheetName val="BID"/>
      <sheetName val="맨홀수량산출"/>
      <sheetName val="직재"/>
      <sheetName val="주차구획선수량"/>
      <sheetName val="우수공"/>
      <sheetName val="내역서"/>
      <sheetName val="내역"/>
      <sheetName val="결선list"/>
      <sheetName val="3련 BOX"/>
      <sheetName val="Macro(차단기)"/>
      <sheetName val="날개벽(TYPE1)"/>
      <sheetName val="산출근거"/>
      <sheetName val="2000전체분"/>
      <sheetName val="2000년1차"/>
      <sheetName val="토사(PE)"/>
      <sheetName val="총괄"/>
      <sheetName val="횡배수관단위수량"/>
      <sheetName val="발신정보"/>
      <sheetName val="U-TYPE(1)"/>
      <sheetName val="공량산출서"/>
      <sheetName val="기기리스트"/>
      <sheetName val="총괄표"/>
      <sheetName val="집수정(600-700)"/>
      <sheetName val="대비"/>
      <sheetName val="안정검토"/>
      <sheetName val="수종"/>
      <sheetName val="산근1,2"/>
      <sheetName val="상 부"/>
      <sheetName val="L형옹벽(key)"/>
      <sheetName val="차액보증"/>
      <sheetName val="공사개요"/>
      <sheetName val="날개벽수량표"/>
      <sheetName val="001"/>
      <sheetName val="토공A"/>
      <sheetName val="단위단가"/>
      <sheetName val="도장수량(하1)"/>
      <sheetName val="MOTOR"/>
      <sheetName val="차선도색(1)"/>
      <sheetName val="table"/>
      <sheetName val="구천"/>
      <sheetName val="WORK"/>
      <sheetName val="경비단가"/>
      <sheetName val="주형"/>
      <sheetName val="8-2.수량산출서_중형"/>
      <sheetName val="역T형교대(말뚝기초)"/>
      <sheetName val="MACRO(MCC)"/>
      <sheetName val="wall"/>
      <sheetName val="원형1호맨홀토공수량"/>
      <sheetName val="조명시설"/>
      <sheetName val="참조M"/>
      <sheetName val="참조"/>
      <sheetName val="Stem Footing"/>
      <sheetName val="변화치수"/>
      <sheetName val="오버레이산출근거"/>
      <sheetName val="t형"/>
      <sheetName val="L_RPTA05_목록"/>
      <sheetName val="토공정보"/>
      <sheetName val="덕전리"/>
      <sheetName val="토공총괄표"/>
      <sheetName val="(A)내역서"/>
      <sheetName val="1호토공"/>
      <sheetName val="접속도로1"/>
      <sheetName val="개략"/>
      <sheetName val="천방교접속"/>
      <sheetName val="현장관리비 산출내역"/>
      <sheetName val="역T형"/>
      <sheetName val="설계가"/>
      <sheetName val="기둥(원형)"/>
      <sheetName val="COPING"/>
      <sheetName val="조경일람"/>
      <sheetName val="부대내역"/>
      <sheetName val="000000"/>
      <sheetName val="7.PILE  (돌출)"/>
      <sheetName val="단면검토"/>
      <sheetName val="노무비"/>
      <sheetName val="PIPE"/>
      <sheetName val="FLANGE"/>
      <sheetName val="VALVE"/>
      <sheetName val="관경결정"/>
      <sheetName val="단위수량산출"/>
      <sheetName val="잡철물"/>
      <sheetName val="부대공"/>
      <sheetName val="cable-data"/>
      <sheetName val="계수시트"/>
      <sheetName val="원가계산서"/>
      <sheetName val="경비"/>
      <sheetName val="부하계산서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000000"/>
      <sheetName val="토공유동표"/>
      <sheetName val="6PILE  (돌출)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사업현황"/>
      <sheetName val="총사업비현황"/>
      <sheetName val="08사업"/>
      <sheetName val="08준공"/>
      <sheetName val="08신규"/>
      <sheetName val="08사업(1.14일)"/>
      <sheetName val="08사업(5.1일)"/>
      <sheetName val="2009예산요구"/>
      <sheetName val="08사업(10.1)"/>
    </sheetNames>
    <sheetDataSet>
      <sheetData sheetId="0" refreshError="1"/>
      <sheetData sheetId="1" refreshError="1">
        <row r="9">
          <cell r="P9">
            <v>65612</v>
          </cell>
        </row>
        <row r="10">
          <cell r="P10">
            <v>35208</v>
          </cell>
        </row>
        <row r="12">
          <cell r="P12">
            <v>51895</v>
          </cell>
        </row>
        <row r="13">
          <cell r="P13">
            <v>80663</v>
          </cell>
        </row>
        <row r="14">
          <cell r="P14">
            <v>90966</v>
          </cell>
        </row>
        <row r="15">
          <cell r="P15">
            <v>106901</v>
          </cell>
        </row>
        <row r="16">
          <cell r="P16">
            <v>60453</v>
          </cell>
        </row>
        <row r="19">
          <cell r="P19">
            <v>32020</v>
          </cell>
        </row>
        <row r="20">
          <cell r="P20">
            <v>179203</v>
          </cell>
        </row>
        <row r="25">
          <cell r="P25">
            <v>40422</v>
          </cell>
        </row>
        <row r="26">
          <cell r="P26">
            <v>131408</v>
          </cell>
        </row>
        <row r="27">
          <cell r="P27">
            <v>174284</v>
          </cell>
        </row>
        <row r="30">
          <cell r="P30">
            <v>34967</v>
          </cell>
        </row>
        <row r="31">
          <cell r="P31">
            <v>55599</v>
          </cell>
        </row>
        <row r="32">
          <cell r="P32">
            <v>62157</v>
          </cell>
        </row>
        <row r="34">
          <cell r="P34">
            <v>66057</v>
          </cell>
        </row>
        <row r="35">
          <cell r="P35">
            <v>129542</v>
          </cell>
        </row>
        <row r="36">
          <cell r="P36">
            <v>56642</v>
          </cell>
        </row>
        <row r="37">
          <cell r="P37">
            <v>81970</v>
          </cell>
        </row>
        <row r="38">
          <cell r="P38">
            <v>18886</v>
          </cell>
        </row>
        <row r="39">
          <cell r="P39">
            <v>52197</v>
          </cell>
        </row>
        <row r="40">
          <cell r="P40">
            <v>55565</v>
          </cell>
        </row>
        <row r="41">
          <cell r="P41">
            <v>206210</v>
          </cell>
        </row>
        <row r="43">
          <cell r="P43">
            <v>76249</v>
          </cell>
        </row>
        <row r="48">
          <cell r="P48">
            <v>59243</v>
          </cell>
        </row>
        <row r="49">
          <cell r="P49">
            <v>65696</v>
          </cell>
        </row>
        <row r="50">
          <cell r="P50">
            <v>122342</v>
          </cell>
        </row>
        <row r="51">
          <cell r="P51">
            <v>78763</v>
          </cell>
        </row>
        <row r="56">
          <cell r="P56">
            <v>95822</v>
          </cell>
        </row>
        <row r="57">
          <cell r="P57">
            <v>47777</v>
          </cell>
        </row>
        <row r="58">
          <cell r="P58">
            <v>44683</v>
          </cell>
        </row>
        <row r="59">
          <cell r="P59">
            <v>107669</v>
          </cell>
        </row>
        <row r="60">
          <cell r="P60">
            <v>42201</v>
          </cell>
        </row>
        <row r="61">
          <cell r="P61">
            <v>42258</v>
          </cell>
        </row>
        <row r="62">
          <cell r="P62">
            <v>105600</v>
          </cell>
        </row>
        <row r="65">
          <cell r="P65">
            <v>158527</v>
          </cell>
        </row>
        <row r="66">
          <cell r="P66">
            <v>78242</v>
          </cell>
        </row>
        <row r="67">
          <cell r="P67">
            <v>201602</v>
          </cell>
        </row>
        <row r="69">
          <cell r="P69">
            <v>45267</v>
          </cell>
        </row>
        <row r="70">
          <cell r="P70">
            <v>68288</v>
          </cell>
        </row>
        <row r="71">
          <cell r="P71">
            <v>62887</v>
          </cell>
        </row>
        <row r="72">
          <cell r="P72">
            <v>116363</v>
          </cell>
        </row>
        <row r="77">
          <cell r="P77">
            <v>67601</v>
          </cell>
        </row>
        <row r="78">
          <cell r="P78">
            <v>219040</v>
          </cell>
        </row>
        <row r="79">
          <cell r="P79">
            <v>106873</v>
          </cell>
        </row>
        <row r="80">
          <cell r="P80">
            <v>36998</v>
          </cell>
        </row>
        <row r="81">
          <cell r="P81">
            <v>89697</v>
          </cell>
        </row>
        <row r="82">
          <cell r="P82">
            <v>70772</v>
          </cell>
        </row>
        <row r="84">
          <cell r="P84">
            <v>61429</v>
          </cell>
        </row>
        <row r="85">
          <cell r="P85">
            <v>73422</v>
          </cell>
        </row>
        <row r="87">
          <cell r="P87">
            <v>48698</v>
          </cell>
        </row>
        <row r="89">
          <cell r="P89">
            <v>134565</v>
          </cell>
        </row>
        <row r="90">
          <cell r="P90">
            <v>131195</v>
          </cell>
        </row>
        <row r="91">
          <cell r="P91">
            <v>134067</v>
          </cell>
        </row>
        <row r="93">
          <cell r="P93">
            <v>168838</v>
          </cell>
        </row>
        <row r="95">
          <cell r="P95">
            <v>264001</v>
          </cell>
        </row>
        <row r="96">
          <cell r="P96">
            <v>91880</v>
          </cell>
        </row>
        <row r="102">
          <cell r="P102">
            <v>58148</v>
          </cell>
        </row>
        <row r="103">
          <cell r="P103">
            <v>40899</v>
          </cell>
        </row>
        <row r="104">
          <cell r="P104">
            <v>50600</v>
          </cell>
        </row>
        <row r="107">
          <cell r="P107">
            <v>107814</v>
          </cell>
        </row>
        <row r="108">
          <cell r="P108">
            <v>29742</v>
          </cell>
        </row>
        <row r="109">
          <cell r="P109">
            <v>158829</v>
          </cell>
        </row>
        <row r="111">
          <cell r="P111">
            <v>90891</v>
          </cell>
        </row>
        <row r="112">
          <cell r="P112">
            <v>129535</v>
          </cell>
        </row>
        <row r="115">
          <cell r="P115">
            <v>46862</v>
          </cell>
        </row>
        <row r="118">
          <cell r="P118">
            <v>18412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도교 총괄"/>
      <sheetName val="공도교 슬래브"/>
      <sheetName val="공도교 슬래브 평택"/>
      <sheetName val="공도교 슬래브 음성"/>
      <sheetName val="공도교 하부"/>
      <sheetName val="공도교 교대"/>
      <sheetName val="공도교 교대 평택"/>
      <sheetName val="공도교 평택 교대1"/>
      <sheetName val="공도교 평택 교대2"/>
      <sheetName val="공도교 교대 음성"/>
      <sheetName val="공도교 음성 교대1"/>
      <sheetName val="공도교 음성 교대2"/>
      <sheetName val="철근집계표(전체분)"/>
      <sheetName val="철근집계표(평택방향)"/>
      <sheetName val="철근집계표(음성방향)"/>
      <sheetName val="콘크리트수량집계표(음성)"/>
      <sheetName val="공도교 교각 철근 총괄 집계표"/>
      <sheetName val="공도교 교각 철근 집계표(평택방향)"/>
      <sheetName val="공도교 교각 철근 집계표(음성방향)"/>
      <sheetName val="강재집계표(총괄)"/>
      <sheetName val="강재집계표"/>
      <sheetName val="강재집계표(평택방향)"/>
      <sheetName val="강재집계표(음성방향)"/>
      <sheetName val="Sheet1"/>
      <sheetName val="Sheet1 (2)"/>
      <sheetName val="값"/>
      <sheetName val="DATE"/>
      <sheetName val="BID"/>
      <sheetName val="설계서"/>
      <sheetName val="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표지"/>
      <sheetName val="2.갑지"/>
      <sheetName val="3.총괄표"/>
      <sheetName val="4.내역서"/>
      <sheetName val="5.일위대가표"/>
      <sheetName val="6.대가기준산정"/>
      <sheetName val="7.대상교량"/>
      <sheetName val="8.재하시험산정"/>
      <sheetName val="9.구조해석산정"/>
      <sheetName val="10.내진성평가"/>
      <sheetName val="11.수중조사"/>
      <sheetName val="12.노임"/>
      <sheetName val="13.점검차량운전경비"/>
      <sheetName val="14.예정공정표"/>
      <sheetName val="단가산출서"/>
      <sheetName val="단가산출서 (2)"/>
    </sheetNames>
    <sheetDataSet>
      <sheetData sheetId="0"/>
      <sheetData sheetId="1"/>
      <sheetData sheetId="2"/>
      <sheetData sheetId="3"/>
      <sheetData sheetId="4"/>
      <sheetData sheetId="5">
        <row r="17">
          <cell r="L17" t="str">
            <v>연장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초기화면"/>
      <sheetName val="수량"/>
      <sheetName val="폐기물"/>
      <sheetName val="관급자재"/>
      <sheetName val="내역서"/>
      <sheetName val="제경비산출서"/>
      <sheetName val="예정공정표"/>
      <sheetName val="표지"/>
      <sheetName val="증감표"/>
      <sheetName val="단가표"/>
      <sheetName val="내역서수량"/>
      <sheetName val="총괄수량"/>
      <sheetName val="업자내역서"/>
      <sheetName val="업자제경비산출서"/>
      <sheetName val="내역서표지"/>
      <sheetName val="DATE"/>
      <sheetName val="Sheet1"/>
      <sheetName val="P1(좌,우)"/>
      <sheetName val="일위대가"/>
      <sheetName val="기본자료"/>
      <sheetName val="을"/>
      <sheetName val="이름정의"/>
      <sheetName val="BID"/>
      <sheetName val="수새교업자내역서"/>
      <sheetName val="진주방향"/>
      <sheetName val="약품공급2"/>
      <sheetName val="99총공사내역서"/>
      <sheetName val="평가데이터"/>
      <sheetName val="설계예산서"/>
      <sheetName val="노임단가 (2)"/>
      <sheetName val="내역"/>
      <sheetName val="단가산출서"/>
      <sheetName val="단가산출서 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환율"/>
      <sheetName val="기초단가"/>
      <sheetName val="2007새마을운임"/>
      <sheetName val="청천내"/>
      <sheetName val="6.대가기준산정"/>
      <sheetName val="정밀점검산출근거"/>
      <sheetName val="상-교대(A1-A2)"/>
      <sheetName val="Total"/>
      <sheetName val="퍼스트"/>
      <sheetName val="신규보류입력"/>
      <sheetName val="70%"/>
      <sheetName val="인원수 계산"/>
      <sheetName val="직접경비"/>
      <sheetName val="직접인건비"/>
      <sheetName val="설계내역"/>
      <sheetName val="요율"/>
      <sheetName val="데이타"/>
      <sheetName val="SANBAISU"/>
      <sheetName val="설계내역서"/>
      <sheetName val="단가(1)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내역서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단가산출서"/>
      <sheetName val="단가산출서 (2)"/>
      <sheetName val="경산"/>
      <sheetName val="산정표"/>
      <sheetName val="파일의이용"/>
      <sheetName val="가도공"/>
      <sheetName val="G.R300경비"/>
      <sheetName val="2호맨홀공제수량"/>
      <sheetName val="원가계산서"/>
      <sheetName val="토사(PE)"/>
      <sheetName val="TOTAL_BOQ"/>
      <sheetName val="기계경비(시간당)"/>
      <sheetName val="램머"/>
      <sheetName val="교대"/>
      <sheetName val="99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  <sheetName val="9902"/>
      <sheetName val="TOTAL_BOQ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전력구구조물산근"/>
      <sheetName val="기별(종합)"/>
      <sheetName val="교대"/>
      <sheetName val="구천"/>
      <sheetName val="토목공사"/>
      <sheetName val="각종단가"/>
      <sheetName val="품셈TABLE"/>
      <sheetName val="안정성검토"/>
      <sheetName val="하중계산"/>
      <sheetName val="설계기준"/>
      <sheetName val="200"/>
      <sheetName val="공사기본내용입력"/>
      <sheetName val="측량요율"/>
      <sheetName val="자재대"/>
      <sheetName val="직노"/>
      <sheetName val="일위대가"/>
      <sheetName val="맨홀수량산출(A-LINE)"/>
      <sheetName val="공종단가"/>
      <sheetName val="조건표"/>
      <sheetName val="2호맨홀공제수량"/>
      <sheetName val="XL4Poppy"/>
      <sheetName val="토사(PE)"/>
      <sheetName val="평가데이터"/>
      <sheetName val="FOB발"/>
      <sheetName val="남평내역"/>
      <sheetName val="광-단가"/>
      <sheetName val="대-단가"/>
      <sheetName val="(A)내역서"/>
      <sheetName val="단위자갈수량1"/>
      <sheetName val="인건비 "/>
      <sheetName val="경산"/>
      <sheetName val="접속 SLAB,BRACKET 설계"/>
      <sheetName val="공사비예산서(토목분)"/>
      <sheetName val="내역서"/>
      <sheetName val="관급자재"/>
      <sheetName val="단가조사서"/>
      <sheetName val="맨홀수량산출"/>
      <sheetName val="은평작업지시대장"/>
      <sheetName val="설계명세서"/>
      <sheetName val="6.관급자재조서"/>
      <sheetName val="9.운반비산출"/>
      <sheetName val="2공구하도급내역서"/>
      <sheetName val="내역"/>
      <sheetName val="2000년1차"/>
      <sheetName val="청천내"/>
      <sheetName val="단위수량"/>
      <sheetName val="노임단가"/>
      <sheetName val="초기화면"/>
      <sheetName val="폐기물"/>
      <sheetName val="건축공사"/>
      <sheetName val="값"/>
      <sheetName val="금액내역서"/>
      <sheetName val="3"/>
      <sheetName val="역T형"/>
      <sheetName val="현장관리비"/>
      <sheetName val="장비비"/>
      <sheetName val="품셈"/>
      <sheetName val="#REF"/>
      <sheetName val="정거장 설계조건"/>
      <sheetName val="SLIDES"/>
      <sheetName val="시멘트"/>
      <sheetName val="5.정산서"/>
      <sheetName val="일위대가목차"/>
      <sheetName val="내역서01"/>
      <sheetName val="FACTOR"/>
      <sheetName val="일위단위"/>
      <sheetName val="설계예산서 (2)"/>
      <sheetName val="Sheet1"/>
      <sheetName val="관로토공"/>
      <sheetName val="터파기및재료"/>
      <sheetName val="2총괄내역서"/>
      <sheetName val="DATE"/>
      <sheetName val="요율"/>
      <sheetName val="원가계산"/>
      <sheetName val="단가표"/>
      <sheetName val="E.P.T수량산출서"/>
      <sheetName val="총괄내역서"/>
      <sheetName val="데이타"/>
      <sheetName val="관현간선토공총"/>
      <sheetName val="수량집계"/>
      <sheetName val="증감내역서"/>
      <sheetName val="기초단가"/>
      <sheetName val="국산화"/>
      <sheetName val="1호인버트수량"/>
      <sheetName val="토공(우물통,기타)_"/>
      <sheetName val="인건비_"/>
      <sheetName val="TYPE-B"/>
      <sheetName val="지수"/>
      <sheetName val="교각1"/>
      <sheetName val="단면 (2)"/>
      <sheetName val="4.장비손료"/>
      <sheetName val="2F 회의실견적(5_14 일대)"/>
      <sheetName val="물량산출근거"/>
      <sheetName val="파일의이용"/>
      <sheetName val="4.본실행통합내역서"/>
      <sheetName val="9811"/>
      <sheetName val="플랜트 설치"/>
      <sheetName val="집계표"/>
      <sheetName val="Y-WORK"/>
      <sheetName val="R.C RAHMEN 해석"/>
      <sheetName val="본체 설 계"/>
      <sheetName val="간선계산"/>
      <sheetName val="정부노임단가"/>
      <sheetName val="진주방향"/>
      <sheetName val="마산방향"/>
      <sheetName val="마산방향철근집계"/>
      <sheetName val="소방"/>
      <sheetName val="6호기"/>
      <sheetName val="주요자재단가"/>
      <sheetName val="기초"/>
      <sheetName val="기초1"/>
      <sheetName val="단가산출서"/>
      <sheetName val="도로포장면적산출(1)"/>
      <sheetName val="투찰"/>
      <sheetName val="단가"/>
      <sheetName val="중기"/>
      <sheetName val="건축"/>
      <sheetName val="data"/>
      <sheetName val="공사예산하조서"/>
      <sheetName val="계수시트"/>
      <sheetName val="설계내역서"/>
      <sheetName val="계정"/>
      <sheetName val="P1(좌,우)"/>
      <sheetName val="인명부"/>
      <sheetName val="Sheet2"/>
      <sheetName val="변실"/>
      <sheetName val="이음부"/>
      <sheetName val="관접합및부설"/>
      <sheetName val="건축내역서"/>
      <sheetName val="설비내역서"/>
      <sheetName val="전기내역서"/>
      <sheetName val="토공산근"/>
      <sheetName val="급여관련자료"/>
      <sheetName val="연결임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2.대외공문"/>
      <sheetName val="관급단가"/>
      <sheetName val="관현간선입력"/>
      <sheetName val="단가(1)"/>
      <sheetName val="ABUT수량-A1"/>
      <sheetName val="DC"/>
      <sheetName val="성단물량"/>
      <sheetName val="노임"/>
      <sheetName val="노임단가표"/>
      <sheetName val="말뚝지지력산정"/>
      <sheetName val="3.공통공사대비"/>
      <sheetName val="자재집계"/>
      <sheetName val="효성CB 1P기초"/>
      <sheetName val="일위대가표"/>
      <sheetName val="기계경비(시간당)"/>
      <sheetName val="램머"/>
      <sheetName val="기존구조물철거집계계표"/>
      <sheetName val="물가단가"/>
      <sheetName val="제표일위대가"/>
      <sheetName val="노무비"/>
      <sheetName val="산출내역(K2)"/>
      <sheetName val="건축내역"/>
      <sheetName val="2.단면가정"/>
      <sheetName val="동원인원"/>
      <sheetName val="가도공"/>
      <sheetName val="c_balju"/>
      <sheetName val="5.소모재료비"/>
      <sheetName val="3.부제O호표"/>
      <sheetName val="9.공삭공지층별작업시간"/>
      <sheetName val="6.작업시간표"/>
      <sheetName val="중기기초자료"/>
      <sheetName val="설계조건"/>
      <sheetName val="안정계산"/>
      <sheetName val="관급총괄"/>
      <sheetName val="전차선로 물량표"/>
      <sheetName val="AS복구"/>
      <sheetName val="중기터파기"/>
      <sheetName val="변수값"/>
      <sheetName val="중기상차"/>
      <sheetName val="횡배수관토공수량"/>
      <sheetName val="8.시멘트제원표"/>
      <sheetName val="2.품제O호표"/>
      <sheetName val="준공조서"/>
      <sheetName val="공사준공계"/>
      <sheetName val="준공검사보고서"/>
      <sheetName val="구조물공집계"/>
      <sheetName val="자료입력"/>
      <sheetName val="투찰금액"/>
      <sheetName val="오수토공"/>
      <sheetName val="개별직종노임단가(2008상)"/>
      <sheetName val="표지"/>
      <sheetName val="1,2,3,4,5단위수량"/>
      <sheetName val="상선"/>
      <sheetName val="S1,3"/>
      <sheetName val="단면가정"/>
      <sheetName val="원가계산서 "/>
      <sheetName val="BID"/>
      <sheetName val="공사원가계산서"/>
      <sheetName val="도급예산내역서총괄표"/>
      <sheetName val="직접경비"/>
      <sheetName val="직접인건비"/>
      <sheetName val="원형맨홀수량"/>
      <sheetName val="Sheet1 (2)"/>
      <sheetName val="일위목록"/>
      <sheetName val="산출"/>
      <sheetName val="안정검토"/>
      <sheetName val="단면설계"/>
      <sheetName val="설계"/>
      <sheetName val="토_공"/>
      <sheetName val="G_R300경비"/>
      <sheetName val="PIPE_ROOF"/>
      <sheetName val="FRONT_JACK(A-LANE)"/>
      <sheetName val="접속_SLAB,BRACKET_설계"/>
      <sheetName val="6_관급자재조서"/>
      <sheetName val="9_운반비산출"/>
      <sheetName val="A-4"/>
      <sheetName val="설계산출기초"/>
      <sheetName val="코드표"/>
      <sheetName val="판형교20m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산서(곡선부)"/>
      <sheetName val="포장재료집계표"/>
      <sheetName val="철근량"/>
      <sheetName val="일위대가 1"/>
      <sheetName val="일위대가 2"/>
      <sheetName val="일위대가 3"/>
      <sheetName val="현장관리비 산출내역"/>
      <sheetName val="98지급계획"/>
      <sheetName val="CTEMCOST"/>
      <sheetName val="유림골조"/>
      <sheetName val="설계예산서"/>
      <sheetName val="BOQ.vts"/>
      <sheetName val="입력데이타"/>
      <sheetName val="내역서 (2)"/>
      <sheetName val="danga"/>
      <sheetName val="ilch"/>
      <sheetName val="IMPEADENCE MAP 취수장"/>
      <sheetName val="구간별"/>
      <sheetName val="tggwan(mac)"/>
      <sheetName val="산출내역서집계표"/>
      <sheetName val="inputdata"/>
      <sheetName val="이름정의"/>
      <sheetName val="TRE TABLE"/>
      <sheetName val="편성절차"/>
      <sheetName val="JUCKEYK"/>
      <sheetName val="SCHE"/>
      <sheetName val="UPRI"/>
      <sheetName val="부대내역"/>
      <sheetName val="3BL공동구 수량"/>
      <sheetName val="견적의뢰"/>
      <sheetName val="사업총괄"/>
      <sheetName val="공종목록표"/>
      <sheetName val="기본자료입력"/>
      <sheetName val="인수공규격"/>
      <sheetName val="일위대가목록"/>
      <sheetName val="일산실행내역"/>
      <sheetName val="001"/>
      <sheetName val="____________MSOFFICE_EXCEL_HB_2"/>
      <sheetName val="기계경비"/>
      <sheetName val="변경갑지"/>
      <sheetName val="증감(갑지)"/>
    </sheetNames>
    <sheetDataSet>
      <sheetData sheetId="0">
        <row r="2">
          <cell r="V2" t="str">
            <v>교  각</v>
          </cell>
        </row>
      </sheetData>
      <sheetData sheetId="1">
        <row r="2">
          <cell r="V2" t="str">
            <v>교  각</v>
          </cell>
        </row>
      </sheetData>
      <sheetData sheetId="2">
        <row r="2">
          <cell r="V2" t="str">
            <v>교  각</v>
          </cell>
        </row>
      </sheetData>
      <sheetData sheetId="3"/>
      <sheetData sheetId="4">
        <row r="2">
          <cell r="V2" t="str">
            <v>교  각</v>
          </cell>
        </row>
      </sheetData>
      <sheetData sheetId="5">
        <row r="2">
          <cell r="V2" t="str">
            <v>교  각</v>
          </cell>
        </row>
      </sheetData>
      <sheetData sheetId="6">
        <row r="2">
          <cell r="V2" t="str">
            <v>교  각</v>
          </cell>
        </row>
      </sheetData>
      <sheetData sheetId="7">
        <row r="2">
          <cell r="V2" t="str">
            <v>교  각</v>
          </cell>
        </row>
      </sheetData>
      <sheetData sheetId="8">
        <row r="2">
          <cell r="V2" t="str">
            <v>교  각</v>
          </cell>
        </row>
      </sheetData>
      <sheetData sheetId="9">
        <row r="2">
          <cell r="V2" t="str">
            <v>교  각</v>
          </cell>
        </row>
      </sheetData>
      <sheetData sheetId="10">
        <row r="2">
          <cell r="V2" t="str">
            <v>교  각</v>
          </cell>
        </row>
      </sheetData>
      <sheetData sheetId="11">
        <row r="2">
          <cell r="V2" t="str">
            <v>교  각</v>
          </cell>
        </row>
      </sheetData>
      <sheetData sheetId="12">
        <row r="2">
          <cell r="V2" t="str">
            <v>교  각</v>
          </cell>
        </row>
      </sheetData>
      <sheetData sheetId="13">
        <row r="2">
          <cell r="V2" t="str">
            <v>교  각</v>
          </cell>
        </row>
      </sheetData>
      <sheetData sheetId="14">
        <row r="2">
          <cell r="V2" t="str">
            <v>교  각</v>
          </cell>
        </row>
      </sheetData>
      <sheetData sheetId="15">
        <row r="2">
          <cell r="V2" t="str">
            <v>교  각</v>
          </cell>
        </row>
      </sheetData>
      <sheetData sheetId="16">
        <row r="2">
          <cell r="V2" t="str">
            <v>교  각</v>
          </cell>
        </row>
      </sheetData>
      <sheetData sheetId="17">
        <row r="2">
          <cell r="V2" t="str">
            <v>교  각</v>
          </cell>
        </row>
      </sheetData>
      <sheetData sheetId="18">
        <row r="2">
          <cell r="V2" t="str">
            <v>교  각</v>
          </cell>
        </row>
      </sheetData>
      <sheetData sheetId="19" refreshError="1"/>
      <sheetData sheetId="20">
        <row r="2">
          <cell r="V2" t="str">
            <v>교  각</v>
          </cell>
        </row>
      </sheetData>
      <sheetData sheetId="21">
        <row r="2">
          <cell r="V2" t="str">
            <v>교  각</v>
          </cell>
        </row>
      </sheetData>
      <sheetData sheetId="22">
        <row r="2">
          <cell r="V2" t="str">
            <v>교  각</v>
          </cell>
        </row>
      </sheetData>
      <sheetData sheetId="23">
        <row r="2">
          <cell r="V2" t="str">
            <v>교  각</v>
          </cell>
        </row>
      </sheetData>
      <sheetData sheetId="24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>
        <row r="2">
          <cell r="V2" t="str">
            <v>교  각</v>
          </cell>
        </row>
      </sheetData>
      <sheetData sheetId="26" refreshError="1"/>
      <sheetData sheetId="27"/>
      <sheetData sheetId="28">
        <row r="2">
          <cell r="V2" t="str">
            <v>교  각</v>
          </cell>
        </row>
      </sheetData>
      <sheetData sheetId="29">
        <row r="2">
          <cell r="V2" t="str">
            <v>교  각</v>
          </cell>
        </row>
      </sheetData>
      <sheetData sheetId="30">
        <row r="2">
          <cell r="V2" t="str">
            <v>교  각</v>
          </cell>
        </row>
      </sheetData>
      <sheetData sheetId="31">
        <row r="2">
          <cell r="V2" t="str">
            <v>교  각</v>
          </cell>
        </row>
      </sheetData>
      <sheetData sheetId="32">
        <row r="2">
          <cell r="V2" t="str">
            <v>교  각</v>
          </cell>
        </row>
      </sheetData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대가기준산정(상반기)"/>
      <sheetName val="대상교량(상반기)"/>
      <sheetName val="대가기준산정(하반기)"/>
      <sheetName val="대상교량(하반기)"/>
      <sheetName val="일위대가표"/>
      <sheetName val="노임"/>
      <sheetName val="재하시험"/>
      <sheetName val="구조해석"/>
      <sheetName val="경비(재하시험장비)"/>
      <sheetName val="예정공정표"/>
      <sheetName val="점검차량운전경비"/>
      <sheetName val="08하"/>
      <sheetName val="토공(우물통,기타) 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L22">
            <v>50</v>
          </cell>
        </row>
      </sheetData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대가산정"/>
      <sheetName val="대가기준"/>
      <sheetName val="점검대상"/>
      <sheetName val="일위대가"/>
      <sheetName val="노임단가"/>
      <sheetName val="예정공정표"/>
      <sheetName val="구조물현황"/>
      <sheetName val="대가기준산정(상반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2">
          <cell r="G12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  적  계  산  서"/>
      <sheetName val="덤프운반 평균운반거리"/>
      <sheetName val="도쟈성토 평균운반거리"/>
      <sheetName val="토  량  이  동  표"/>
      <sheetName val="배수공 수량집계표"/>
      <sheetName val="배수공재료집계표"/>
      <sheetName val="줄 떼 공 제 량"/>
      <sheetName val="배수공토공수량집계표"/>
      <sheetName val="배수통관재료집계표"/>
      <sheetName val="배수통관토공수량"/>
      <sheetName val="BOX 터파기"/>
      <sheetName val="배수통관단위수량 "/>
      <sheetName val="배수통관 및 날개벽 수량조서"/>
      <sheetName val="배수통관날개벽재료집계표"/>
      <sheetName val="횡배수관날개벽토공수량"/>
      <sheetName val="횡배수관날개벽터파기단위수량"/>
      <sheetName val="배수암거재료집계표"/>
      <sheetName val="배수암거토공수량집계표"/>
      <sheetName val="배수암거날개벽재료집계표"/>
      <sheetName val="배수암거날개벽토공수량집계표"/>
      <sheetName val="호안블럭기초및 천단몰탈"/>
      <sheetName val="호안공수량산출"/>
      <sheetName val="호안공재료집계표"/>
      <sheetName val="콘크리트포장총괄집계표"/>
      <sheetName val="Sheet2"/>
      <sheetName val="Sheet16 (10)"/>
      <sheetName val="토공(우물통,기타) "/>
      <sheetName val="대가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계조서(2001.1월내시)"/>
      <sheetName val="감리비(2001.1월내시)"/>
      <sheetName val="부대비(2000.12월자료)"/>
      <sheetName val="부대비(2001.1월내시)"/>
      <sheetName val="연부액조정('00,9최종) "/>
      <sheetName val="시,도별자료('00,9,27)"/>
      <sheetName val="예산자료(최종'00,9.27)"/>
      <sheetName val="예산처요구자료작성용"/>
      <sheetName val="00총변,내조,01총변 반영(01.6)"/>
      <sheetName val="00총변,내조,01총변 반영(01.6) (2)"/>
      <sheetName val="01예산심의('01.07.04)"/>
      <sheetName val="심의집계(01.07.04)"/>
      <sheetName val="집계변경(07.04)"/>
      <sheetName val="01예산심의('01.07.04) (4000억)"/>
      <sheetName val="예산자료(수정'01,6.7) (3)"/>
      <sheetName val="예산자료(수정'01,6.7) (2)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A6" t="str">
            <v>계</v>
          </cell>
          <cell r="B6">
            <v>159.4</v>
          </cell>
          <cell r="C6">
            <v>2884693</v>
          </cell>
          <cell r="D6">
            <v>124075</v>
          </cell>
          <cell r="E6">
            <v>339400</v>
          </cell>
          <cell r="F6">
            <v>500000</v>
          </cell>
          <cell r="G6">
            <v>500000</v>
          </cell>
          <cell r="H6">
            <v>600000</v>
          </cell>
          <cell r="I6">
            <v>821218</v>
          </cell>
        </row>
        <row r="7">
          <cell r="A7" t="str">
            <v>평택-이동</v>
          </cell>
          <cell r="B7">
            <v>19.899999999999999</v>
          </cell>
          <cell r="C7">
            <v>355108</v>
          </cell>
          <cell r="D7">
            <v>19220</v>
          </cell>
          <cell r="E7">
            <v>43500</v>
          </cell>
          <cell r="F7">
            <v>61920</v>
          </cell>
          <cell r="G7">
            <v>54440</v>
          </cell>
          <cell r="H7">
            <v>63160</v>
          </cell>
          <cell r="I7">
            <v>112868</v>
          </cell>
        </row>
        <row r="8">
          <cell r="A8" t="str">
            <v>이동-용인</v>
          </cell>
          <cell r="B8">
            <v>17.600000000000001</v>
          </cell>
          <cell r="C8">
            <v>301163</v>
          </cell>
          <cell r="D8">
            <v>21220</v>
          </cell>
          <cell r="E8">
            <v>46436</v>
          </cell>
          <cell r="F8">
            <v>56480</v>
          </cell>
          <cell r="G8">
            <v>50680</v>
          </cell>
          <cell r="H8">
            <v>47160</v>
          </cell>
          <cell r="I8">
            <v>79187</v>
          </cell>
        </row>
        <row r="9">
          <cell r="A9" t="str">
            <v>마석-답내</v>
          </cell>
          <cell r="B9">
            <v>11.6</v>
          </cell>
          <cell r="C9">
            <v>375179</v>
          </cell>
          <cell r="D9">
            <v>18720</v>
          </cell>
          <cell r="E9">
            <v>44000</v>
          </cell>
          <cell r="F9">
            <v>55975</v>
          </cell>
          <cell r="G9">
            <v>55150</v>
          </cell>
          <cell r="H9">
            <v>67670</v>
          </cell>
          <cell r="I9">
            <v>133664</v>
          </cell>
        </row>
        <row r="10">
          <cell r="A10" t="str">
            <v>동면-신북</v>
          </cell>
          <cell r="B10">
            <v>9.3000000000000007</v>
          </cell>
          <cell r="C10">
            <v>141060</v>
          </cell>
          <cell r="D10">
            <v>6160</v>
          </cell>
          <cell r="E10">
            <v>10500</v>
          </cell>
          <cell r="F10">
            <v>29200</v>
          </cell>
          <cell r="G10">
            <v>29380</v>
          </cell>
          <cell r="H10">
            <v>36600</v>
          </cell>
          <cell r="I10">
            <v>29220</v>
          </cell>
        </row>
        <row r="11">
          <cell r="A11" t="str">
            <v>증평-괴산</v>
          </cell>
          <cell r="B11">
            <v>18.600000000000001</v>
          </cell>
          <cell r="C11">
            <v>239089</v>
          </cell>
          <cell r="D11">
            <v>16210</v>
          </cell>
          <cell r="E11">
            <v>31250</v>
          </cell>
          <cell r="F11">
            <v>36400</v>
          </cell>
          <cell r="G11">
            <v>35150</v>
          </cell>
          <cell r="H11">
            <v>41500</v>
          </cell>
          <cell r="I11">
            <v>78579</v>
          </cell>
        </row>
        <row r="12">
          <cell r="A12" t="str">
            <v>천안-병천</v>
          </cell>
          <cell r="B12">
            <v>10.199999999999999</v>
          </cell>
          <cell r="C12">
            <v>179830</v>
          </cell>
          <cell r="D12">
            <v>6630</v>
          </cell>
          <cell r="E12">
            <v>21500</v>
          </cell>
          <cell r="F12">
            <v>27500</v>
          </cell>
          <cell r="G12">
            <v>34100</v>
          </cell>
          <cell r="H12">
            <v>43060</v>
          </cell>
          <cell r="I12">
            <v>47040</v>
          </cell>
        </row>
        <row r="13">
          <cell r="A13" t="str">
            <v>운암-구이</v>
          </cell>
          <cell r="B13">
            <v>8.6999999999999993</v>
          </cell>
          <cell r="C13">
            <v>145221</v>
          </cell>
          <cell r="D13">
            <v>3421</v>
          </cell>
          <cell r="E13">
            <v>18700</v>
          </cell>
          <cell r="F13">
            <v>24200</v>
          </cell>
          <cell r="G13">
            <v>26200</v>
          </cell>
          <cell r="H13">
            <v>34360</v>
          </cell>
          <cell r="I13">
            <v>38340</v>
          </cell>
        </row>
        <row r="14">
          <cell r="A14" t="str">
            <v>구이-전주</v>
          </cell>
          <cell r="B14">
            <v>9.4</v>
          </cell>
          <cell r="C14">
            <v>99821</v>
          </cell>
          <cell r="D14">
            <v>3121</v>
          </cell>
          <cell r="E14">
            <v>17549</v>
          </cell>
          <cell r="F14">
            <v>29100</v>
          </cell>
          <cell r="G14">
            <v>24161</v>
          </cell>
          <cell r="H14">
            <v>25890</v>
          </cell>
          <cell r="I14">
            <v>0</v>
          </cell>
        </row>
        <row r="15">
          <cell r="A15" t="str">
            <v>동면-용포</v>
          </cell>
          <cell r="B15">
            <v>7.9</v>
          </cell>
          <cell r="C15">
            <v>130621</v>
          </cell>
          <cell r="D15">
            <v>1821</v>
          </cell>
          <cell r="E15">
            <v>14600</v>
          </cell>
          <cell r="F15">
            <v>21700</v>
          </cell>
          <cell r="G15">
            <v>24140</v>
          </cell>
          <cell r="H15">
            <v>32590</v>
          </cell>
          <cell r="I15">
            <v>35770</v>
          </cell>
        </row>
        <row r="16">
          <cell r="A16" t="str">
            <v>용포-화순</v>
          </cell>
          <cell r="B16">
            <v>6.9</v>
          </cell>
          <cell r="C16">
            <v>68921</v>
          </cell>
          <cell r="D16">
            <v>2121</v>
          </cell>
          <cell r="E16">
            <v>10000</v>
          </cell>
          <cell r="F16">
            <v>19300</v>
          </cell>
          <cell r="G16">
            <v>17180</v>
          </cell>
          <cell r="H16">
            <v>20320</v>
          </cell>
          <cell r="I16">
            <v>0</v>
          </cell>
        </row>
        <row r="17">
          <cell r="A17" t="str">
            <v>고령-성산</v>
          </cell>
          <cell r="B17">
            <v>8.1999999999999993</v>
          </cell>
          <cell r="C17">
            <v>131615</v>
          </cell>
          <cell r="D17">
            <v>3800</v>
          </cell>
          <cell r="E17">
            <v>17000</v>
          </cell>
          <cell r="F17">
            <v>25900</v>
          </cell>
          <cell r="G17">
            <v>24160</v>
          </cell>
          <cell r="H17">
            <v>31460</v>
          </cell>
          <cell r="I17">
            <v>29295</v>
          </cell>
        </row>
        <row r="18">
          <cell r="A18" t="str">
            <v>성산-논공</v>
          </cell>
          <cell r="B18">
            <v>6.2</v>
          </cell>
          <cell r="C18">
            <v>141851</v>
          </cell>
          <cell r="D18">
            <v>4000</v>
          </cell>
          <cell r="E18">
            <v>17500</v>
          </cell>
          <cell r="F18">
            <v>34100</v>
          </cell>
          <cell r="G18">
            <v>26110</v>
          </cell>
          <cell r="H18">
            <v>34220</v>
          </cell>
          <cell r="I18">
            <v>25921</v>
          </cell>
        </row>
        <row r="19">
          <cell r="A19" t="str">
            <v>상북-언양</v>
          </cell>
          <cell r="B19">
            <v>8.3000000000000007</v>
          </cell>
          <cell r="C19">
            <v>75622</v>
          </cell>
          <cell r="D19">
            <v>3670</v>
          </cell>
          <cell r="E19">
            <v>5500</v>
          </cell>
          <cell r="F19">
            <v>13000</v>
          </cell>
          <cell r="G19">
            <v>8052</v>
          </cell>
          <cell r="H19">
            <v>17500</v>
          </cell>
          <cell r="I19">
            <v>27900</v>
          </cell>
        </row>
        <row r="20">
          <cell r="A20" t="str">
            <v>언양-범서</v>
          </cell>
          <cell r="B20">
            <v>8.4</v>
          </cell>
          <cell r="C20">
            <v>126597</v>
          </cell>
          <cell r="D20">
            <v>3965</v>
          </cell>
          <cell r="E20">
            <v>18000</v>
          </cell>
          <cell r="F20">
            <v>26700</v>
          </cell>
          <cell r="G20">
            <v>22978</v>
          </cell>
          <cell r="H20">
            <v>31264</v>
          </cell>
          <cell r="I20">
            <v>23690</v>
          </cell>
        </row>
        <row r="21">
          <cell r="A21" t="str">
            <v>범서-울산</v>
          </cell>
          <cell r="B21">
            <v>8.1999999999999993</v>
          </cell>
          <cell r="C21">
            <v>99464</v>
          </cell>
          <cell r="D21">
            <v>3665</v>
          </cell>
          <cell r="E21">
            <v>14000</v>
          </cell>
          <cell r="F21">
            <v>28700</v>
          </cell>
          <cell r="G21">
            <v>23771</v>
          </cell>
          <cell r="H21">
            <v>29328</v>
          </cell>
          <cell r="I21">
            <v>0</v>
          </cell>
        </row>
        <row r="22">
          <cell r="A22" t="str">
            <v>감리비등</v>
          </cell>
          <cell r="C22">
            <v>273531</v>
          </cell>
          <cell r="D22">
            <v>6331</v>
          </cell>
          <cell r="E22">
            <v>9365</v>
          </cell>
          <cell r="F22">
            <v>9825</v>
          </cell>
          <cell r="G22">
            <v>44348</v>
          </cell>
          <cell r="H22">
            <v>43918</v>
          </cell>
          <cell r="I22">
            <v>159744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수량산출"/>
      <sheetName val="개별직종노임단가(2002.5)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Baby일위대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공(IC)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날개벽유동집계표"/>
      <sheetName val="유입방지턱수량"/>
      <sheetName val="유입방지턱표지"/>
      <sheetName val="유입방지턱단위수량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배수관로집계"/>
      <sheetName val="배수관로수량현황"/>
      <sheetName val="배수관로수량집계"/>
      <sheetName val="배수관로수량집계L-8,9,11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전신환매도율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1+214(수로)"/>
      <sheetName val="1+185(통로)"/>
      <sheetName val="구체,날개,보강철근수량"/>
      <sheetName val="난간및차수벽철근량"/>
      <sheetName val="접속저판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터파기및재료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CB"/>
      <sheetName val="일위대가(가설)"/>
      <sheetName val="45,46"/>
      <sheetName val="일위대가"/>
      <sheetName val="99총공사내역서"/>
      <sheetName val=""/>
      <sheetName val="DATE"/>
      <sheetName val="총괄갑 "/>
      <sheetName val="Baby일위대가"/>
      <sheetName val="내역서"/>
      <sheetName val="공사비증감"/>
      <sheetName val="역T형옹벽(3.0)"/>
      <sheetName val="을지"/>
      <sheetName val="BOQ"/>
      <sheetName val="BOQ(전체)"/>
      <sheetName val="노임단가"/>
      <sheetName val="원형1호맨홀토공수량"/>
      <sheetName val="교각1"/>
      <sheetName val="정화조동내역"/>
      <sheetName val="만수배관단가"/>
      <sheetName val="FRP배관단가(만수)"/>
      <sheetName val="철근계"/>
      <sheetName val="7.PILE  (돌출)"/>
      <sheetName val="guard(mac)"/>
      <sheetName val="우배수"/>
      <sheetName val="직노"/>
      <sheetName val="수량산출"/>
      <sheetName val="일반공사"/>
      <sheetName val="토공(우물통,기타) "/>
      <sheetName val="물가시세"/>
      <sheetName val="2"/>
      <sheetName val="96보완계획7.12"/>
      <sheetName val="준검 내역서"/>
      <sheetName val="교대(A1)"/>
      <sheetName val="말뚝지지력산정"/>
      <sheetName val="포장공"/>
      <sheetName val="8.PILE  (돌출)"/>
      <sheetName val="개비온집계"/>
      <sheetName val="개비온 단위"/>
      <sheetName val="보차도경계석"/>
      <sheetName val="INPUT"/>
      <sheetName val="용산1(해보)"/>
      <sheetName val="금액내역서"/>
      <sheetName val="수량-가로등"/>
      <sheetName val="공사개요"/>
      <sheetName val="기본사항"/>
      <sheetName val="실행철강하도"/>
      <sheetName val="하도금액분계"/>
      <sheetName val="표층포설및다짐"/>
      <sheetName val="견적서"/>
      <sheetName val="골재산출"/>
      <sheetName val="단면가정"/>
      <sheetName val="BID"/>
      <sheetName val="인사자료총집계"/>
      <sheetName val="TOTAL_BOQ"/>
      <sheetName val="데리네이타현황"/>
      <sheetName val="A LINE"/>
      <sheetName val="연결관암거"/>
      <sheetName val="기초단가"/>
      <sheetName val="내역(설계)"/>
      <sheetName val="2000년1차"/>
      <sheetName val="1차설계변경내역"/>
      <sheetName val="내역(원안-대안)"/>
      <sheetName val="200"/>
      <sheetName val="관급"/>
      <sheetName val="COPING"/>
      <sheetName val="철거산출근거"/>
      <sheetName val="날개벽(시점좌측)"/>
      <sheetName val="수량산출서"/>
      <sheetName val="1차증가원가계산"/>
      <sheetName val="6PILE  (돌출)"/>
      <sheetName val="국도접속 차도부수량"/>
      <sheetName val="저"/>
      <sheetName val="기타#9"/>
      <sheetName val="#REF"/>
      <sheetName val="건축공사실행"/>
      <sheetName val="일위대가표"/>
      <sheetName val="접도구역경계표주현황"/>
      <sheetName val="7기초"/>
      <sheetName val="부대내역"/>
      <sheetName val="Macro1"/>
      <sheetName val="원가계산서"/>
      <sheetName val="(포장)BOQ-실적공사"/>
      <sheetName val="MAIN_TABLE"/>
      <sheetName val="토목"/>
      <sheetName val="단가산출"/>
      <sheetName val="5.공종별예산내역서"/>
      <sheetName val="Sheet1 (2)"/>
      <sheetName val="노무비"/>
      <sheetName val="도급-집계"/>
      <sheetName val="가로등내역서"/>
      <sheetName val="소비자가"/>
      <sheetName val="품셈TABLE"/>
      <sheetName val="E총"/>
      <sheetName val="보도포장산출"/>
      <sheetName val="단가"/>
      <sheetName val="내역(2000년)"/>
      <sheetName val="중기일위대가"/>
      <sheetName val="일위대가목차"/>
      <sheetName val="단가조사"/>
      <sheetName val="70%"/>
      <sheetName val="구조물공"/>
      <sheetName val="배수공"/>
      <sheetName val="부대공"/>
      <sheetName val="토공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데이타"/>
      <sheetName val="식재인부"/>
      <sheetName val="총괄내역서"/>
      <sheetName val="덕전리"/>
      <sheetName val="J直材4"/>
      <sheetName val="일위목록"/>
      <sheetName val="요율"/>
      <sheetName val="단가목록"/>
      <sheetName val="관급자재"/>
      <sheetName val="차액보증"/>
      <sheetName val="설직재-1"/>
      <sheetName val="단가 "/>
      <sheetName val="노임"/>
      <sheetName val="내역서(삼호)"/>
      <sheetName val="맨홀"/>
      <sheetName val="제경비"/>
      <sheetName val="DATA2000"/>
      <sheetName val="일위대가목록"/>
      <sheetName val="도급내역"/>
      <sheetName val="VXXXXX"/>
      <sheetName val="U-TYPE(1)"/>
      <sheetName val="OPGW기별"/>
      <sheetName val="슬래브(유곡)"/>
      <sheetName val="단위중량"/>
      <sheetName val="산출서"/>
      <sheetName val="재정비직인"/>
      <sheetName val="재정비내역"/>
      <sheetName val="지적고시내역"/>
      <sheetName val="DANGA"/>
      <sheetName val="기본자료"/>
      <sheetName val="집1"/>
      <sheetName val="진주방향"/>
      <sheetName val="마산방향"/>
      <sheetName val="마산방향철근집계"/>
      <sheetName val="남양시작동자105노65기1.3화1.2"/>
      <sheetName val="단가산출서"/>
      <sheetName val="수자재단위당"/>
      <sheetName val="공비대비"/>
      <sheetName val="매매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유림골조"/>
      <sheetName val="노무비단가"/>
      <sheetName val="WEIGHT LIST"/>
      <sheetName val="절취및터파기"/>
      <sheetName val="J형측구단위수량"/>
      <sheetName val="부대시설"/>
      <sheetName val="Apt내역"/>
      <sheetName val="시점교대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1.설계조건"/>
      <sheetName val="2공구산출내역"/>
      <sheetName val="내역을"/>
      <sheetName val="가도공"/>
      <sheetName val="DATA98"/>
      <sheetName val="현장"/>
      <sheetName val="변수값"/>
      <sheetName val="중기상차"/>
      <sheetName val="AS복구"/>
      <sheetName val="중기터파기"/>
      <sheetName val="연결임시"/>
      <sheetName val="일반전기"/>
      <sheetName val="토공사(흙막이)"/>
      <sheetName val="적용건축"/>
      <sheetName val="지수"/>
      <sheetName val="위치조서"/>
      <sheetName val="깨기수량"/>
      <sheetName val="암거날개벽재료집계"/>
      <sheetName val="9902"/>
      <sheetName val="3.하중산정4.양수압5.지지력"/>
      <sheetName val="기기리스트"/>
      <sheetName val="N賃率-職"/>
      <sheetName val="총차분(토목)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횡배수관집현황(2공구)"/>
      <sheetName val="자재단가"/>
      <sheetName val="기계경비(시간당)"/>
      <sheetName val="램머"/>
      <sheetName val="수량집계표(舊)"/>
      <sheetName val="포장수량산출"/>
      <sheetName val="토공총괄집계표"/>
      <sheetName val="제목(수량)"/>
      <sheetName val="수량총괄집계"/>
      <sheetName val="기초자료입력"/>
      <sheetName val="고분전시관"/>
      <sheetName val="설비"/>
      <sheetName val="본체"/>
      <sheetName val="안정검토"/>
      <sheetName val="횡배수관"/>
      <sheetName val="토적표(1)"/>
      <sheetName val="식재"/>
      <sheetName val="시설물"/>
      <sheetName val="식재출력용"/>
      <sheetName val="유지관리"/>
      <sheetName val="양지교"/>
      <sheetName val="기초자료"/>
      <sheetName val="수안보-MBR1"/>
      <sheetName val="6호기"/>
      <sheetName val="TIE-IN"/>
      <sheetName val="교각토공"/>
      <sheetName val="설계예산서"/>
      <sheetName val="장비단가표"/>
      <sheetName val="개요"/>
      <sheetName val="노면표시수량집계"/>
      <sheetName val="노면표지 수량"/>
      <sheetName val="기초일위"/>
      <sheetName val="내역표지"/>
      <sheetName val="상부공"/>
      <sheetName val="가설공사비"/>
      <sheetName val="기둥(원형)"/>
      <sheetName val="기초공"/>
      <sheetName val="단가 및 재료비"/>
      <sheetName val="중기사용료산출근거"/>
      <sheetName val="1,2,3,4,5단위수량"/>
      <sheetName val="단가산출(총괄)"/>
      <sheetName val="일위총괄"/>
      <sheetName val="4)유동표"/>
      <sheetName val="쌍송교"/>
      <sheetName val="우수받이재료집계표"/>
      <sheetName val="전신"/>
      <sheetName val="내역서적용수량"/>
      <sheetName val="퇴직금(울산천상)"/>
      <sheetName val="(A)내역서"/>
      <sheetName val="하부철근수량"/>
      <sheetName val="토 적 표"/>
      <sheetName val="조도계산서 (도서)"/>
      <sheetName val="SORCE1"/>
      <sheetName val="정부노임단가"/>
      <sheetName val="투찰"/>
      <sheetName val="횡배수관설치현황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역T형교대(직접기초)"/>
      <sheetName val="구조물"/>
      <sheetName val="자재 집계표"/>
      <sheetName val="집수정(600-700)"/>
      <sheetName val="소업1교"/>
      <sheetName val="사다리"/>
      <sheetName val="고창방향"/>
      <sheetName val="날개벽(TYPE1)"/>
      <sheetName val="지수산정"/>
      <sheetName val="단가표"/>
      <sheetName val="DATA"/>
      <sheetName val="동해title"/>
      <sheetName val="입찰안"/>
      <sheetName val="상-교대(A1-A2)"/>
      <sheetName val="취수탑"/>
      <sheetName val="주요량(96)"/>
      <sheetName val="본선집계표"/>
      <sheetName val="FRP산출근거"/>
      <sheetName val="ESC(K치)"/>
      <sheetName val="증감내역서"/>
      <sheetName val="설비내역"/>
      <sheetName val="본공사"/>
      <sheetName val="간선계산"/>
      <sheetName val="환경기계공정표 (3)"/>
      <sheetName val="기본단가표"/>
      <sheetName val="산근(1)"/>
      <sheetName val="맨홀토공"/>
      <sheetName val="단가산출서총괄"/>
      <sheetName val="특수기호강도거푸집"/>
      <sheetName val="종배수관면벽신"/>
      <sheetName val="종배수관(신)"/>
      <sheetName val="Mc1"/>
      <sheetName val="고정보수량집계"/>
      <sheetName val="급수"/>
      <sheetName val="배수공시멘트 및 골재량산출"/>
      <sheetName val="총괄"/>
      <sheetName val="도급"/>
      <sheetName val="단위수량산출"/>
      <sheetName val=" 냉각수펌프"/>
      <sheetName val="공조기휀"/>
      <sheetName val="L_RPTB~1"/>
      <sheetName val="공사비_NDE"/>
      <sheetName val="웅진교-S2"/>
      <sheetName val="YM-IL1"/>
      <sheetName val="DAN"/>
      <sheetName val="백호우계수"/>
      <sheetName val="이토변실(A3-LINE)"/>
      <sheetName val="조경시설물"/>
      <sheetName val="대로근거"/>
      <sheetName val="공조기(삭제)"/>
      <sheetName val="9GNG운반"/>
      <sheetName val="건축내역"/>
      <sheetName val="도근좌표"/>
      <sheetName val="토공사"/>
      <sheetName val="내역서(사업소)"/>
      <sheetName val="(집계) 노면표시"/>
      <sheetName val="수량집계"/>
      <sheetName val="잡비계산"/>
      <sheetName val="증감대비"/>
      <sheetName val="건물"/>
      <sheetName val="경율산정"/>
      <sheetName val="단위단가"/>
      <sheetName val="횡 연장"/>
      <sheetName val="자료"/>
      <sheetName val="통합"/>
      <sheetName val="자재목록"/>
      <sheetName val="Total"/>
      <sheetName val="패널"/>
      <sheetName val="설계기준"/>
      <sheetName val="예가내역서"/>
      <sheetName val="1호맨홀토공"/>
      <sheetName val="초기화면"/>
      <sheetName val="내역서(전체)"/>
      <sheetName val="맨홀수량산출"/>
      <sheetName val="교대(A1-A2)"/>
      <sheetName val="내역1"/>
      <sheetName val="4.주beam"/>
      <sheetName val="을"/>
      <sheetName val="코드표"/>
      <sheetName val="흥양2교토공집계표"/>
      <sheetName val="비탈면보호공수량산출"/>
      <sheetName val="당진1,2호기전선관설치및접지4차공사내역서-을지"/>
      <sheetName val="000000"/>
      <sheetName val="토공집계"/>
      <sheetName val="현장식당(1)"/>
      <sheetName val="기술조건"/>
      <sheetName val="8설7발"/>
      <sheetName val="표  지"/>
      <sheetName val="도로구조공사비"/>
      <sheetName val="도로토공공사비"/>
      <sheetName val="여수토공사비"/>
      <sheetName val="손익차9월2"/>
      <sheetName val="청천내"/>
      <sheetName val="SALE"/>
      <sheetName val="1.일반수량산출단면"/>
      <sheetName val="기간등록"/>
      <sheetName val="흄ꔀ수량집계"/>
      <sheetName val="마감"/>
      <sheetName val="XL4Poppy"/>
      <sheetName val="안양1공구_건축"/>
      <sheetName val="50201련박스"/>
      <sheetName val="파형강관및곡선부보강및날개벽"/>
      <sheetName val="제1차변경도급"/>
      <sheetName val="조명율표"/>
      <sheetName val="표지 (2)"/>
      <sheetName val="맨홀(2~4)"/>
      <sheetName val="갱문및옹벽집계"/>
      <sheetName val="물가자료"/>
      <sheetName val="시설물기초"/>
      <sheetName val="5지진시"/>
      <sheetName val="중분대수량산출"/>
      <sheetName val="앨범표지"/>
      <sheetName val="콘_재료분리(1)"/>
      <sheetName val="평교-내역"/>
      <sheetName val="99년신청"/>
      <sheetName val="정렬"/>
      <sheetName val="조명시설"/>
      <sheetName val="EACT10"/>
      <sheetName val="인입관수량총괄"/>
      <sheetName val="초"/>
      <sheetName val="스톱로그내역"/>
      <sheetName val="98NS-N"/>
      <sheetName val="접도구역경계표주畠_x0013_"/>
      <sheetName val="접도구역경계표주傠_x0013_"/>
      <sheetName val="접도구역경계표주_x0005__x0000_"/>
      <sheetName val="접도구역경계표주竈_x0013_"/>
      <sheetName val="접도구역경계표주挔_x0012_"/>
      <sheetName val="접도구역경계표주窨_x0013_"/>
      <sheetName val="접도구역경계표주齘_x0013_"/>
      <sheetName val="접도구역경계표주僀_x0013_"/>
      <sheetName val="천안IP공장자100노100물량110할증"/>
      <sheetName val="간지양식"/>
      <sheetName val="4차월말"/>
      <sheetName val="일위怀፵"/>
      <sheetName val="접도구역경계표주헾】"/>
      <sheetName val="접도구역경계표주丵〒"/>
      <sheetName val="원가"/>
      <sheetName val="단면설계"/>
      <sheetName val="PSCbeam설계"/>
      <sheetName val="시점교︀"/>
      <sheetName val="구체3_5x3_5-8-1԰"/>
      <sheetName val="원가계산서(1԰_x0000_缀_x0000__x0000__x0000_"/>
      <sheetName val="3.하중산정4.지지력"/>
      <sheetName val="구체집계4_5x4_5_x0005__x0000__x0000__x0000_"/>
      <sheetName val="구체3_0x2_0(԰_x0000_缀_x0000_"/>
      <sheetName val="구체집계4_5x4_5尜_x0013_層_x0013_闰"/>
      <sheetName val="원가계산서(1ᰀ፜搀፜ን"/>
      <sheetName val="98지급계획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접도구역경계표주贸_x0013_"/>
      <sheetName val="화설내"/>
      <sheetName val="통로암거 4.5 ×4.5 토피0~3m  수량 집계표0"/>
      <sheetName val="재료비 (2)"/>
      <sheetName val="C1ㅇ"/>
      <sheetName val="재료비_(2)"/>
      <sheetName val="라멘기초"/>
      <sheetName val="공비현2"/>
      <sheetName val="구체3_0x2_0(ﻇᇕ԰_x0000_"/>
      <sheetName val="구체3_5x3_5-8-1㔀"/>
      <sheetName val="구체3_0x2_0(㗇቎԰_x0000_"/>
      <sheetName val="구체3_0x2_0(㔀቎԰_x0000_"/>
      <sheetName val="투洬"/>
      <sheetName val="리스(CIF)산출"/>
      <sheetName val="길어깨(현황)"/>
      <sheetName val="산출"/>
      <sheetName val="토공총"/>
      <sheetName val="날개벽수량표"/>
      <sheetName val="단가표 (2)"/>
      <sheetName val="구체집계4_5x4丵〒_x0005__x0000__x0000__x0000_"/>
      <sheetName val="투찰금액"/>
      <sheetName val="구체집계3_0x2尜_x0013_層_x0013_闰〒_x0005_"/>
      <sheetName val="구체집계4_5x4_5丵〒_x0005__x0000_"/>
      <sheetName val="현장경비"/>
      <sheetName val="구체집계3_0x2壸5丵⿋_x0005__x0000_"/>
      <sheetName val="변경내역"/>
      <sheetName val="평형공사비"/>
      <sheetName val="구체집계3_0x2喐6嗜6丵⿄_x0005_"/>
      <sheetName val="구체집계4_5x4_5헾】_x0005__x0000_"/>
      <sheetName val="구체3_0x2_0(Ⰰ⡛琀⡛"/>
      <sheetName val="6공구(당초)"/>
      <sheetName val="지급자재缀ᨪ԰_x0000_缀"/>
      <sheetName val="지급자재ᰀ፜搀፜"/>
      <sheetName val="대비"/>
      <sheetName val="원가계산서(1공구)-헾⿆"/>
      <sheetName val="매탄-오"/>
      <sheetName val="매탄-합"/>
      <sheetName val="매산"/>
      <sheetName val="송죽c"/>
      <sheetName val="송죽"/>
      <sheetName val="DATA 입력부"/>
      <sheetName val="순성토"/>
      <sheetName val="두앙"/>
      <sheetName val="토공정보"/>
      <sheetName val="건축기성"/>
      <sheetName val="접도구역경계표주橂】"/>
      <sheetName val="아파트건축"/>
      <sheetName val="설계내역서"/>
      <sheetName val="돈암사업"/>
      <sheetName val="기계설비표선정수장"/>
      <sheetName val="2호맨홀공제수량"/>
      <sheetName val="배수관"/>
      <sheetName val="접도구역경계표주헾⽄"/>
      <sheetName val="대치판정"/>
      <sheetName val="변경현황"/>
      <sheetName val="접도구역경계표주鱨_x0013_"/>
      <sheetName val="접도구역경계표주風_x001a_"/>
      <sheetName val="9811"/>
      <sheetName val="부표총괄"/>
      <sheetName val="9509"/>
      <sheetName val="PipWT"/>
      <sheetName val="사업부배부A"/>
      <sheetName val="산근"/>
      <sheetName val="Sheet17"/>
      <sheetName val="흄관수睽꛲"/>
      <sheetName val="접도구역경계표주헾⾦"/>
      <sheetName val="구체3_5x3_5-8-1 "/>
      <sheetName val="구체3_0x2_0( ⱗ氀ⱗ"/>
      <sheetName val="나.다.라.마.바.피복재 산정"/>
      <sheetName val="깨기"/>
      <sheetName val="Back"/>
      <sheetName val="201동 산출근거"/>
      <sheetName val="구조물공1"/>
      <sheetName val="배수및구조물공1"/>
      <sheetName val="구체3_0x2_0(䈀ᅪ԰_x0000_"/>
      <sheetName val="woo(mac)"/>
      <sheetName val="설계조건 및 단면가정"/>
      <sheetName val="부재치수입력"/>
      <sheetName val="월말"/>
      <sheetName val="주beam"/>
      <sheetName val="현대물량"/>
      <sheetName val="중기손료"/>
      <sheetName val="설계개요"/>
      <sheetName val="Source"/>
      <sheetName val="Preface"/>
      <sheetName val="접도구역경계표주鹘%"/>
      <sheetName val="기중"/>
      <sheetName val="일위2"/>
      <sheetName val="집수정단위수량 "/>
      <sheetName val="상부집계표"/>
      <sheetName val="경비2내역"/>
      <sheetName val="건축수량산출"/>
      <sheetName val="단砀⫵"/>
      <sheetName val="맨홀수량"/>
      <sheetName val="전차선로 물량표"/>
      <sheetName val="한강운반비"/>
      <sheetName val="공통(20-91)"/>
      <sheetName val="구체3_5x3_5-8-1退"/>
      <sheetName val="24분기"/>
      <sheetName val="안산기계장치"/>
      <sheetName val="과"/>
      <sheetName val="부대tu"/>
      <sheetName val="위치조렀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위치조怀"/>
      <sheetName val="위치조ࠀ"/>
      <sheetName val="설계서식"/>
      <sheetName val="신공항A-9(원가수정)"/>
      <sheetName val="수목표준대가"/>
      <sheetName val="토공A"/>
      <sheetName val="설계"/>
      <sheetName val="unit 4"/>
      <sheetName val="3BL공동구 수량"/>
      <sheetName val="내역5"/>
      <sheetName val="토공산근"/>
      <sheetName val="CANOPY"/>
      <sheetName val="하수급견적대비"/>
      <sheetName val="투澘"/>
      <sheetName val="로우프"/>
      <sheetName val="산출내역(하도)"/>
      <sheetName val="골조시행"/>
      <sheetName val="ELECTRIC"/>
      <sheetName val="전등설비"/>
      <sheetName val="삭제금지단가"/>
      <sheetName val="구조물견적서"/>
      <sheetName val="포장직선구간"/>
      <sheetName val="투吐"/>
      <sheetName val="자재단가 (2)"/>
      <sheetName val="별표 "/>
      <sheetName val="분양금할인"/>
      <sheetName val="중로근거"/>
      <sheetName val="구체집계2_0x2_0(7-1렀቟"/>
      <sheetName val="내역률노무비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장비집계"/>
      <sheetName val="설계서(본관)"/>
      <sheetName val="ITEM"/>
      <sheetName val="ilch"/>
      <sheetName val="실행대비"/>
      <sheetName val="투헾"/>
      <sheetName val="수입"/>
      <sheetName val="특판제외"/>
      <sheetName val="출입구총집계"/>
      <sheetName val="4.2.1 마루높이 검토"/>
      <sheetName val="일위대가 집계표"/>
      <sheetName val="투_x0010_"/>
      <sheetName val="투䴨"/>
      <sheetName val="투䡲"/>
      <sheetName val="설계조건"/>
      <sheetName val="wall"/>
      <sheetName val="구체3_0x2_0(퀀቙ᰀቚ"/>
      <sheetName val="토목내역서"/>
      <sheetName val="토적표"/>
      <sheetName val="구체3_5x3_5-8-1ᰀ"/>
      <sheetName val="임시전기공사설계서"/>
      <sheetName val="인건비 "/>
      <sheetName val="A_7"/>
      <sheetName val="토량1-1"/>
      <sheetName val="견적"/>
      <sheetName val="▣횡배수수량산출참고"/>
      <sheetName val="단가(1)"/>
      <sheetName val="2000전체분"/>
      <sheetName val="단면 (2)"/>
      <sheetName val="TYPE1"/>
      <sheetName val="지급자재"/>
      <sheetName val="기㔀቎԰"/>
      <sheetName val="(4)소요정착장검토"/>
      <sheetName val="BQ"/>
      <sheetName val="관접합및부설"/>
      <sheetName val="재료집계"/>
      <sheetName val="Bid_Detail"/>
      <sheetName val="구체집계2_0x2䈀㉪ԯ_x0000_缀_x0000__x0000_"/>
      <sheetName val="수색정거장"/>
      <sheetName val="몰탈재료산출"/>
      <sheetName val="지우기"/>
      <sheetName val="Macro3"/>
      <sheetName val="95MAKER"/>
      <sheetName val="단중표"/>
      <sheetName val="맨홀_공사비"/>
      <sheetName val="감리원배치기준"/>
      <sheetName val="수목데이타 "/>
      <sheetName val="내역서(기계)"/>
      <sheetName val="전력구구조물산근"/>
      <sheetName val="변수"/>
      <sheetName val="강전사 (2)"/>
      <sheetName val="Macro2"/>
      <sheetName val="단가비교표"/>
      <sheetName val="예산서"/>
      <sheetName val="1000 DB구축 부표"/>
      <sheetName val="직재"/>
      <sheetName val="설계서을"/>
      <sheetName val="호표"/>
      <sheetName val="1. 설계조건 2.단면가정 3. 하중계산"/>
      <sheetName val="DATA 입력란"/>
      <sheetName val="마감산출(다1)"/>
      <sheetName val="주차구획선수량"/>
      <sheetName val="CON'C"/>
      <sheetName val="C-C(output)"/>
      <sheetName val="발주설계서(당초)"/>
      <sheetName val="도로정위치부표"/>
      <sheetName val="도로조사부표"/>
      <sheetName val="SLAB"/>
      <sheetName val="CONCRETE"/>
      <sheetName val="도급자재"/>
      <sheetName val="공내역"/>
      <sheetName val="02자재"/>
      <sheetName val="원가계산서 "/>
      <sheetName val="출력은 금물"/>
      <sheetName val="철근량"/>
      <sheetName val="바닥판"/>
      <sheetName val="입력DATA"/>
      <sheetName val="구조물철거타공정이월"/>
      <sheetName val="산출내역서집계표"/>
      <sheetName val="정공공사"/>
      <sheetName val="원가계산"/>
      <sheetName val="2공구하도급내역서"/>
      <sheetName val="구천"/>
      <sheetName val="세부내역"/>
      <sheetName val="투찰추정"/>
      <sheetName val="도급내역5+800"/>
      <sheetName val="JUCKEYK"/>
      <sheetName val="도급금액"/>
      <sheetName val="재노경"/>
      <sheetName val="전선 및 전선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평형ԯ_x0000_缀"/>
      <sheetName val="우각부보강"/>
      <sheetName val="우수"/>
      <sheetName val="06 일위대가목록"/>
      <sheetName val="갑지(추정)"/>
      <sheetName val="배열수식"/>
      <sheetName val="97_사업추정(WEKI)"/>
      <sheetName val="약전닥트"/>
      <sheetName val="건축부하"/>
      <sheetName val="FA설치명세"/>
      <sheetName val="FD"/>
      <sheetName val="식재가격"/>
      <sheetName val="식재총괄"/>
      <sheetName val="토공총괄헾⿷_x0005_"/>
      <sheetName val="공량산출서"/>
      <sheetName val="토사(PE)"/>
      <sheetName val="농로수량집계"/>
      <sheetName val="농로토공집계"/>
      <sheetName val="환산"/>
      <sheetName val="단면별연장"/>
      <sheetName val="인부노임"/>
      <sheetName val="날개수량1.5"/>
      <sheetName val="부속동"/>
      <sheetName val="APT"/>
      <sheetName val="COA-17"/>
      <sheetName val="C-18"/>
      <sheetName val="3.하중산정4.양수압5.지지︀"/>
      <sheetName val="담장산출"/>
      <sheetName val="오동"/>
      <sheetName val="대조"/>
      <sheetName val="나한"/>
      <sheetName val="전기설계변경"/>
      <sheetName val="일용노임단가"/>
      <sheetName val="1TL종점(1)"/>
      <sheetName val="AC포장수량"/>
      <sheetName val="0506생활권구적"/>
      <sheetName val="상선"/>
      <sheetName val=" 상부공통집계(총괄)"/>
      <sheetName val="계정"/>
      <sheetName val="교통대책내역"/>
      <sheetName val="교육종류"/>
      <sheetName val="특수선일위대가"/>
      <sheetName val="공문(신)"/>
      <sheetName val="삼성동50"/>
      <sheetName val="단֬큭࠯"/>
      <sheetName val="예산총괄표"/>
      <sheetName val="수량3"/>
      <sheetName val="원가계婌."/>
      <sheetName val="지점별강우량"/>
      <sheetName val="unitpric"/>
      <sheetName val="7_PILE__ԯ_x0000_缀_x0000_"/>
      <sheetName val="7_PILE__頀⮿︀䛕"/>
      <sheetName val="가도뻸"/>
      <sheetName val="토공분배표"/>
      <sheetName val="시점부수량산출서"/>
      <sheetName val="평균높이산출근거"/>
      <sheetName val="교대시점"/>
      <sheetName val="포장수량집계표"/>
      <sheetName val="노임단가 (2)"/>
      <sheetName val="A-LINE"/>
      <sheetName val="변압기 및 발전기 용량"/>
      <sheetName val="SULKEA"/>
      <sheetName val="전기"/>
      <sheetName val="3.2산출근거(감독)"/>
      <sheetName val="별첨-기계경비 산출목록"/>
      <sheetName val="Total 단위경유량집계"/>
      <sheetName val="수로암거"/>
      <sheetName val="경영혁신본부"/>
      <sheetName val="내역서 제출"/>
      <sheetName val="단   산"/>
      <sheetName val="실    단"/>
      <sheetName val="단䈀ᅪ"/>
      <sheetName val="Proposal"/>
      <sheetName val="C_배수ԯ_x0000_"/>
      <sheetName val="C_배수︀ᇕ"/>
      <sheetName val="마스터원본"/>
      <sheetName val="화산경계"/>
      <sheetName val="집수정단위수량600 "/>
      <sheetName val="교대"/>
      <sheetName val="1@3.0X2.0(저류지1)(1)"/>
      <sheetName val="난간벽-3련"/>
      <sheetName val="상수도토공집계표"/>
      <sheetName val="폐기물"/>
      <sheetName val="원가계산서(1공구)-蒈+"/>
      <sheetName val="단﹃ᇕ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Ⅱ실행비목"/>
      <sheetName val="구체집계2@︀ᇕ԰_x0000_缀_x0000__x0000_"/>
      <sheetName val="구체3_5x3_5-8-1ׂ"/>
      <sheetName val="요_x0005_"/>
      <sheetName val="경산"/>
      <sheetName val="Y-WORK"/>
      <sheetName val="토목주소"/>
      <sheetName val="연결관연장"/>
      <sheetName val="위치조"/>
      <sheetName val="특별교실"/>
      <sheetName val="6.교좌면보강"/>
      <sheetName val="고양시"/>
      <sheetName val="★도급내역"/>
      <sheetName val="배수문수량산출(3)"/>
      <sheetName val="실행내역서을지"/>
      <sheetName val="단가일람"/>
      <sheetName val="조경일람"/>
      <sheetName val="교대일반수량"/>
      <sheetName val="가로등위치"/>
      <sheetName val="현ᰀ"/>
      <sheetName val="FRP산출근橂"/>
      <sheetName val="일위대橂⿭_x0005_"/>
      <sheetName val="우수공"/>
      <sheetName val="공통가설공사"/>
      <sheetName val="Sheet6"/>
      <sheetName val="5흙막이"/>
      <sheetName val="구분자"/>
      <sheetName val="건축원가"/>
      <sheetName val="6က_x0000_"/>
      <sheetName val="피벗테이블데이터분석"/>
      <sheetName val="적용단위길이"/>
      <sheetName val="복주식단위수량"/>
      <sheetName val="기성고"/>
      <sheetName val="파일의이용"/>
      <sheetName val="토공수량산출"/>
      <sheetName val="토적계산서"/>
      <sheetName val="구체2_0x2_0(3-5_x0010_"/>
      <sheetName val="구체2_0x2_0(3-5_x0005_"/>
      <sheetName val="구체2_0x2_0(3-5헾"/>
      <sheetName val="6׈_x0000_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Sheet1_(2)"/>
      <sheetName val="국도접속_차도부수량"/>
      <sheetName val="터널조도"/>
      <sheetName val="1,2공구원가계산서"/>
      <sheetName val="1공구산출내역서"/>
      <sheetName val="내역서 "/>
      <sheetName val="1~69"/>
      <sheetName val="여과지동"/>
      <sheetName val="6狈譈"/>
      <sheetName val="6磈᎙"/>
      <sheetName val="6È_x0000_"/>
      <sheetName val="6ᣈᎍ"/>
      <sheetName val="6.자재단가"/>
      <sheetName val="MOTOR"/>
      <sheetName val="1"/>
      <sheetName val="CODE1"/>
      <sheetName val="이름정의"/>
      <sheetName val="상 부"/>
      <sheetName val="직접인건비"/>
      <sheetName val="직접경비"/>
      <sheetName val="재"/>
      <sheetName val="교대토공시점"/>
      <sheetName val="98비정기소모"/>
      <sheetName val="목재동바리"/>
      <sheetName val="일위대가(계측기설치)"/>
      <sheetName val="업체별기성내역"/>
      <sheetName val="원심력수로관"/>
      <sheetName val="용소리교"/>
      <sheetName val="제잡비집계"/>
      <sheetName val="PLP"/>
      <sheetName val="총 괄 표"/>
      <sheetName val="2_13날개벽ֳ_x0000_缀"/>
      <sheetName val="2.재료비"/>
      <sheetName val="수량집계표저ᡛ簀"/>
      <sheetName val="일위대가(_x0005__x0000_"/>
      <sheetName val="수량집계표渀빷ԯ"/>
      <sheetName val="이토변실(A3-LI礊⿨_x0005_"/>
      <sheetName val="산근터빈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맨홀조서"/>
      <sheetName val="단가대비표"/>
      <sheetName val="공사비집계"/>
      <sheetName val="NYS"/>
      <sheetName val="구체집계2@栀ᚃ가ᚃ︀崙ԯ"/>
      <sheetName val="난간,앙카"/>
      <sheetName val="기둥설계(no)"/>
      <sheetName val="기초판설계(교축직각)"/>
      <sheetName val="정산서 "/>
      <sheetName val="찍기"/>
      <sheetName val="대,유,램"/>
      <sheetName val="G.R300경비"/>
      <sheetName val="마감산출"/>
      <sheetName val="투䱨"/>
      <sheetName val="투㟨"/>
      <sheetName val="자재수량"/>
      <sheetName val="기본단가"/>
      <sheetName val="인건비단가"/>
      <sheetName val="구체2_0x︀ᇕ԰_x0000_缀_x0000__x0000__x0000_"/>
      <sheetName val="계산조건"/>
      <sheetName val="가설건물"/>
      <sheetName val="인수공규격"/>
      <sheetName val="96노임기준"/>
      <sheetName val="매출"/>
      <sheetName val="표지-내역서壒〚_x0005__x0000_"/>
      <sheetName val="총수량집계표"/>
      <sheetName val="소야공정계획표"/>
      <sheetName val="국내조달(통합-1)"/>
      <sheetName val="토량산출서"/>
      <sheetName val="교통처리우회도로"/>
      <sheetName val="총괄수량집계표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문화재 시굴조사비(표지)"/>
      <sheetName val="3.7교축하중"/>
      <sheetName val="조명율_x0005_"/>
      <sheetName val="8.석축단위(H=1.5M)"/>
      <sheetName val="내역서(삼礊め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기계설비"/>
      <sheetName val="공구"/>
      <sheetName val="3.바닥판설계"/>
      <sheetName val="업체별기성"/>
      <sheetName val="약품공급2"/>
      <sheetName val="(4-2)열관류값-2"/>
      <sheetName val="工관리비율"/>
      <sheetName val="工완성공사율"/>
      <sheetName val="배수내역"/>
      <sheetName val="MixBed"/>
      <sheetName val="CondPol"/>
      <sheetName val="코드1(매출계정)"/>
      <sheetName val="코드2(원가계정)"/>
      <sheetName val="코드5(투자비계정)"/>
      <sheetName val="세계수요종합OK"/>
      <sheetName val="경영계획1월"/>
      <sheetName val="일반수량총괄집계"/>
      <sheetName val="토목내역서 (도급단가)"/>
      <sheetName val="자료입력"/>
      <sheetName val="전睮"/>
      <sheetName val="SLAB&quot;1&quot;"/>
      <sheetName val="포장공자재집계표"/>
      <sheetName val="위치조_x0001_"/>
      <sheetName val="세동별비상"/>
      <sheetName val="제잡비계산"/>
      <sheetName val="덧씌우기구간수량산출1"/>
      <sheetName val="기자재비"/>
      <sheetName val="7_PILE__䈀ᅪ԰_x0000_"/>
      <sheetName val="7_PILE__︀ᇕ԰_x0000_"/>
      <sheetName val="1.설계기준"/>
      <sheetName val="지장물C"/>
      <sheetName val="주요자재단가"/>
      <sheetName val="단가산출2"/>
      <sheetName val="1호԰_x0000_缀_x0000_"/>
      <sheetName val="1호堀᎟鰀᎟"/>
      <sheetName val="2.단면가정"/>
      <sheetName val="수목데이타"/>
      <sheetName val="평가데이터"/>
      <sheetName val="배수관및곡선부보강및날개벽"/>
      <sheetName val="2_14집԰_x0000_"/>
      <sheetName val="2_14집䈀ᅪ"/>
      <sheetName val="도급내역서"/>
      <sheetName val="연결관단위"/>
      <sheetName val="물가시세표"/>
      <sheetName val="식재출0_x0000_"/>
      <sheetName val="식재출砀鄌"/>
      <sheetName val="일반_x0005__x0000_"/>
      <sheetName val="일반圠_x0018_"/>
      <sheetName val="시설일위"/>
      <sheetName val="조명일위"/>
      <sheetName val="주공 갑지"/>
      <sheetName val="배수공 주요자재 집계표"/>
      <sheetName val="기본(98)"/>
      <sheetName val="BSD (2)"/>
      <sheetName val="일반맨홀수량집계(A-7 LINE)"/>
      <sheetName val="근무계획표 (전체)"/>
      <sheetName val="보고서원고"/>
      <sheetName val="옹벽"/>
      <sheetName val="기초0_x0000__x0000__x0010_"/>
      <sheetName val="기초0_x0000_蠀q"/>
      <sheetName val="기초Á_x0000_怀ô"/>
      <sheetName val="용수량(생활용수)"/>
      <sheetName val="공사예산하조서(O.K)"/>
      <sheetName val="공통가설"/>
      <sheetName val="원가계산서 (변경계약) (3)"/>
      <sheetName val="이름표지정"/>
      <sheetName val="LOPCALC"/>
      <sheetName val="값"/>
      <sheetName val="EJ"/>
      <sheetName val="대전-교대(A1-A2)"/>
      <sheetName val="해평견적"/>
      <sheetName val="집수정단위수량"/>
      <sheetName val="문학간접"/>
      <sheetName val="간접"/>
      <sheetName val="개소별수량산출"/>
      <sheetName val="도장수량(하1)"/>
      <sheetName val="박스암거2.5x2.0"/>
      <sheetName val="포장재료집계표"/>
      <sheetName val="포장면적산출"/>
      <sheetName val="포장수량집계"/>
      <sheetName val="보차도경계석수량"/>
      <sheetName val="BOX"/>
      <sheetName val="출력X"/>
      <sheetName val="위치조쀀"/>
      <sheetName val="2_12기존㔀ԯ_x0000_缀"/>
      <sheetName val="가CP"/>
      <sheetName val="원가 (2)"/>
      <sheetName val="판정1교토공"/>
      <sheetName val="I一般比"/>
      <sheetName val="유역면적"/>
      <sheetName val="설계예시"/>
      <sheetName val="AHU집계"/>
      <sheetName val="토목공사"/>
      <sheetName val="교대일반수량총괄집계표"/>
      <sheetName val="사당"/>
      <sheetName val="2공구餀ኘ԰_x0000_"/>
      <sheetName val="현장관리비"/>
      <sheetName val="도색집계"/>
      <sheetName val="노견단위수량"/>
      <sheetName val="콘크리트채움모래"/>
      <sheetName val="기타방호시설"/>
      <sheetName val="고유코드_설계"/>
      <sheetName val="예가표"/>
      <sheetName val="슬래브"/>
      <sheetName val="산수배수"/>
      <sheetName val="공사비"/>
      <sheetName val="98수문일위"/>
      <sheetName val="S1,3"/>
      <sheetName val="투_x0000_"/>
      <sheetName val="암거단위-1련"/>
      <sheetName val="5.세운W-A"/>
      <sheetName val="투暷"/>
      <sheetName val="tggwan(mac)"/>
      <sheetName val="원가계산서(1栆ⅎ_x0000_⷇쐋ꍣ"/>
      <sheetName val="7⠀ᩗ"/>
      <sheetName val="사업수지"/>
      <sheetName val="건축설비"/>
      <sheetName val="검토"/>
      <sheetName val="WORK"/>
      <sheetName val="종배수관"/>
      <sheetName val="편입용지조서"/>
      <sheetName val="단락전류-A"/>
      <sheetName val="OPG䈀塪ԯ"/>
      <sheetName val="OPG䈀屪ԯ"/>
      <sheetName val="도로경계블럭연장조서"/>
      <sheetName val="4)유԰_x0000_"/>
      <sheetName val="고정보爇譈0_x0000_"/>
      <sheetName val="고정보䠉ፓ　冂"/>
      <sheetName val="구체2_0X2_0(0-3堀"/>
      <sheetName val="99사업계획"/>
      <sheetName val="P&amp;L(Ahn)"/>
      <sheetName val="미비용95"/>
      <sheetName val="OPGꀀ⑯"/>
      <sheetName val="OPGԯ_x0000_缀"/>
      <sheetName val="OPGᲕԯ"/>
      <sheetName val="중기사용료"/>
      <sheetName val="적용노임"/>
      <sheetName val="일반자재"/>
      <sheetName val="FOB발"/>
      <sheetName val="맨홀(0+460)"/>
      <sheetName val="공토공단위당"/>
      <sheetName val="일반부표"/>
      <sheetName val="실행예산 명세표"/>
      <sheetName val="맨1"/>
      <sheetName val="수맨"/>
      <sheetName val="배1"/>
      <sheetName val="원가계산서(공사)"/>
      <sheetName val="포장자재집계표"/>
      <sheetName val="견적대비표"/>
      <sheetName val="단가표+일위"/>
      <sheetName val="참조"/>
      <sheetName val="6PILE__(돌출)"/>
      <sheetName val="남양시작동자105노65기1_3화1_2"/>
      <sheetName val="조작대(1연)"/>
      <sheetName val="2013년상반기"/>
      <sheetName val="3련 BOX"/>
      <sheetName val="Shee__"/>
      <sheetName val="2. 공원조도"/>
      <sheetName val="설계서"/>
      <sheetName val="물가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제-노임"/>
      <sheetName val="제직재"/>
      <sheetName val="하부철근수砀"/>
      <sheetName val="도급정산"/>
      <sheetName val="구체집계2_0x2_︀뗕ԯ_x0000_缀_x0000_"/>
      <sheetName val="단위량당중기"/>
      <sheetName val="투㚈"/>
      <sheetName val="부표(010427)"/>
      <sheetName val="FRP산출근ᛅ"/>
      <sheetName val="일위총괄표"/>
      <sheetName val="FRP산출근헾"/>
      <sheetName val="2축기둥해석"/>
      <sheetName val="시설물일위"/>
      <sheetName val="포장총괄집계표"/>
      <sheetName val="A4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다곡2교"/>
      <sheetName val="C_배䤊⾛_x0005_"/>
      <sheetName val="C_배哐.唜"/>
      <sheetName val="열린교실"/>
      <sheetName val="형틀공사"/>
      <sheetName val="대비표"/>
      <sheetName val="대호방조제 접속공"/>
      <sheetName val="GSTOTAL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음성방향"/>
      <sheetName val="위치조쐀"/>
      <sheetName val="위치조䈀"/>
      <sheetName val="외국인산업연수생"/>
      <sheetName val="교통처리우회도㄁"/>
      <sheetName val="조명율丵"/>
      <sheetName val="조명율汐"/>
      <sheetName val="조명율橂"/>
      <sheetName val="조명율劀"/>
      <sheetName val="L40 B19.9"/>
      <sheetName val="규준틀"/>
      <sheetName val="설계명세"/>
      <sheetName val="위치조瀀"/>
      <sheetName val="7_PILE__崀ሹ԰_x0000_"/>
      <sheetName val="대포2교접속"/>
      <sheetName val="천방교접속"/>
      <sheetName val="안전시설내역서"/>
      <sheetName val="부대공-수량증감 내역서"/>
      <sheetName val="3.하중계산"/>
      <sheetName val="원가서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일반㉚"/>
      <sheetName val="일반_x0000__x0000_"/>
      <sheetName val="[배수관공(IC).xls]원가계☦: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역T형"/>
      <sheetName val="품셈"/>
      <sheetName val="예산"/>
      <sheetName val="상행-교대(A1-A2)"/>
      <sheetName val="투尜"/>
      <sheetName val="연도MASTER"/>
      <sheetName val="내역서적용수량 (지방도893)"/>
      <sheetName val="출금실적"/>
      <sheetName val="※참고자료※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4차원가계산서"/>
      <sheetName val="위치조耀"/>
      <sheetName val="장비경비"/>
      <sheetName val="강교(Sub)"/>
      <sheetName val="일반토공견적"/>
      <sheetName val="투㞘"/>
      <sheetName val="단면제원"/>
      <sheetName val="투㒨"/>
      <sheetName val="투槓"/>
      <sheetName val="TTL"/>
      <sheetName val="석축설면"/>
      <sheetName val="설계내역2"/>
      <sheetName val="횡배위치"/>
      <sheetName val="간지 (0)"/>
      <sheetName val="측구공수량집계"/>
      <sheetName val="구체집계2_0x2_x0000__x0000_Ԁ_x0000_耀_xda3b__x0002_"/>
      <sheetName val="구체집계2_0x2_x0000__x0000_Ԁ_x0000_쀀_x0002_"/>
      <sheetName val="L_RPTA05_목록"/>
      <sheetName val="9900"/>
      <sheetName val="990_x0000_"/>
      <sheetName val="990Ð"/>
      <sheetName val="990_x0010_"/>
      <sheetName val="견적대비"/>
      <sheetName val="990Å"/>
      <sheetName val="역T형교대(말뚝기초)"/>
      <sheetName val="Macro(전기)"/>
      <sheetName val="사급자재총괄"/>
      <sheetName val="나"/>
      <sheetName val="가압장구체수량산출서"/>
      <sheetName val="단위중기"/>
      <sheetName val="명세서"/>
      <sheetName val="3.하중산정4ࠀ᭷䰀᭷︀곕ԯ_x0000_缀"/>
      <sheetName val="횡배수관집현황堀፾鰀፾︀"/>
      <sheetName val="정산ISSUE(T)"/>
      <sheetName val="변경원가서갑"/>
      <sheetName val="일0_x0000_䠀"/>
      <sheetName val="일0_x0000_ "/>
      <sheetName val="6_x0005__x000a_"/>
      <sheetName val="1__설계조건_2_단면가정_3__하중계산"/>
      <sheetName val="DATA_입력란"/>
      <sheetName val="변화치수"/>
      <sheetName val="XXX"/>
      <sheetName val="연부97-1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조서"/>
      <sheetName val="배수계"/>
      <sheetName val="수공기"/>
      <sheetName val="토적단위"/>
      <sheetName val="펌프장토공수량산출"/>
      <sheetName val="횡배수관위치조서"/>
      <sheetName val="일缀뼪ԯ"/>
      <sheetName val="일ԯ_x0000_缀"/>
      <sheetName val="일　⹹缀"/>
      <sheetName val="구체"/>
      <sheetName val="좌측날개벽"/>
      <sheetName val="우측날개벽"/>
      <sheetName val="공사비증(-)䈀४԰_x0000_"/>
      <sheetName val="Sensitivity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배수장토목공사비"/>
      <sheetName val="6ᣈᦘ"/>
      <sheetName val="6⣈⦘"/>
      <sheetName val="일반ㅿ"/>
      <sheetName val="설계명세서"/>
      <sheetName val="공사비증(-)/_x0000_頀_x0014_"/>
      <sheetName val="대창(함평)"/>
      <sheetName val="대창(장성)"/>
      <sheetName val="DATA(BAC)"/>
      <sheetName val="3지구단위"/>
      <sheetName val="DATA_BAC_"/>
      <sheetName val="2_1︀ᇕ԰"/>
      <sheetName val="도阀"/>
      <sheetName val="도급기성"/>
      <sheetName val="1-21_토적"/>
      <sheetName val="pier-1"/>
      <sheetName val="회사정보"/>
      <sheetName val="중기가격"/>
      <sheetName val="단가조사서"/>
      <sheetName val="NO.3.PTA PLANT SD COST"/>
      <sheetName val="수주추정"/>
      <sheetName val="현장조사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배수공집계표"/>
      <sheetName val="제2호단위수량"/>
      <sheetName val="단가_x0005__x0000_"/>
      <sheetName val="21301동"/>
      <sheetName val="RD제품개발투자비(매가)"/>
      <sheetName val="일람표(공정)"/>
      <sheetName val="1차 내역서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토지-2731"/>
      <sheetName val="토지-181(2)"/>
      <sheetName val="명부"/>
      <sheetName val="농서동"/>
      <sheetName val="영천리"/>
      <sheetName val="일반栀䒘"/>
      <sheetName val="일반뀀⋔"/>
      <sheetName val="측량노임단가"/>
      <sheetName val="별표"/>
      <sheetName val="예산명세서"/>
      <sheetName val="손익차蚘_x001b_泌"/>
      <sheetName val="손익차_x0000__x0000_굘"/>
      <sheetName val="DB"/>
      <sheetName val="건축내역서"/>
      <sheetName val="설비내역서"/>
      <sheetName val="전기내역서"/>
      <sheetName val="마감집계"/>
      <sheetName val="front"/>
      <sheetName val="대구-교대(A1)"/>
      <sheetName val="기계경비"/>
      <sheetName val="기계data"/>
      <sheetName val="일위렀庫"/>
      <sheetName val="산출-설비"/>
      <sheetName val="횡배수관수량"/>
      <sheetName val="하부철근수_x0000_"/>
      <sheetName val="하부철근수저"/>
      <sheetName val="일਀鵹ԯ"/>
      <sheetName val="기계변경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건축"/>
      <sheetName val="청주(철골발주의뢰서)"/>
      <sheetName val="몰탈콘크리트"/>
      <sheetName val="철근집계"/>
      <sheetName val="승용"/>
      <sheetName val="총사업비명세"/>
      <sheetName val="총투자비산정"/>
      <sheetName val="COVER"/>
      <sheetName val="노무,재료"/>
      <sheetName val="표지_토공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집계(2)"/>
      <sheetName val="공기주입기 설치공사"/>
      <sheetName val="기본1"/>
      <sheetName val="수정일위대가"/>
      <sheetName val="안동예산서"/>
      <sheetName val="2공구자재집"/>
      <sheetName val="위치조Ԁ"/>
      <sheetName val="단가산출1"/>
      <sheetName val="수량집계_x0000__x0000_Ԁ_x0000_"/>
      <sheetName val="1.설계기준 "/>
      <sheetName val="기ԯ_x0000_缀"/>
      <sheetName val="암거단위"/>
      <sheetName val="횡배수관집현喠.嗬.颙⽲"/>
      <sheetName val="구체3_0x2_0餀페ԯ_x0000_缀"/>
      <sheetName val="구체3_0x2_0頀ᕖ餀輦ԯ"/>
      <sheetName val="구체3_0x2_0餀㚘ԯ_x0000_缀"/>
      <sheetName val="저류지수량집계"/>
      <sheetName val="︀ᇕ"/>
      <sheetName val="OPG_x000d__x0000__x0000_"/>
      <sheetName val="제출견적서 - 원본 "/>
      <sheetName val="남평내역"/>
      <sheetName val="위치조⣇"/>
      <sheetName val="결재(카메라)"/>
      <sheetName val="입력"/>
      <sheetName val="신규부표총괄"/>
      <sheetName val="자재조서(2007년 3월)"/>
      <sheetName val="신규품셈총괄"/>
      <sheetName val="노임9월"/>
      <sheetName val="9.Attach"/>
      <sheetName val="A2"/>
      <sheetName val="BLOCK(1)"/>
      <sheetName val="일반䈀ᅪ"/>
      <sheetName val="주요량/_x0000_저Í"/>
      <sheetName val="구체집계2_0x2_x0000__x0000_Ԁ_x0000__x0000_Ŋ_x0005__x0000_"/>
      <sheetName val="상세"/>
      <sheetName val="지수산_x0000_"/>
      <sheetName val="배관단가조사서"/>
      <sheetName val="수정계획3"/>
      <sheetName val="A(Rev.3)"/>
      <sheetName val="쌍송_x0000_"/>
      <sheetName val="인건비"/>
      <sheetName val="원가계산 (2)"/>
      <sheetName val="토공검토G"/>
      <sheetName val="CTEMCOST"/>
      <sheetName val="6퇈ꚲ"/>
      <sheetName val="2-1. 경관조명 내역총괄표"/>
      <sheetName val="첨부1"/>
      <sheetName val="장비가동"/>
      <sheetName val="데이터관리"/>
      <sheetName val="재직(경력)증명서"/>
      <sheetName val="일반︀賕"/>
      <sheetName val="위치조"/>
      <sheetName val="투丵"/>
      <sheetName val="투_x0005_"/>
      <sheetName val="카니발(자105노60)"/>
      <sheetName val="단 box"/>
      <sheetName val="기䈀嵪ԯ"/>
      <sheetName val="6㔀቎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예산내역"/>
      <sheetName val="아스콘포장(중로)"/>
      <sheetName val="예산M11A"/>
      <sheetName val="BJJIN"/>
      <sheetName val="EQT-ESTN"/>
      <sheetName val="구체3_5x3_5-8-1朏"/>
      <sheetName val="분뇨"/>
      <sheetName val="공사비산출서"/>
      <sheetName val="익산"/>
      <sheetName val="POOM_MOTO"/>
      <sheetName val="POOM_MOTO2"/>
      <sheetName val="도색수량산출근거(중로1류)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실행예산SHEET도장재검토"/>
      <sheetName val="카렌스센터계량기설치공사"/>
      <sheetName val="법면단"/>
      <sheetName val="LINE-8-1@1.5x1.5(TYPE-1)"/>
      <sheetName val="부대시︀"/>
      <sheetName val="[배수관공(IC).xls]공사비증(-)/_x0000_頀_x0014_"/>
      <sheetName val="데리네이타_x000c_콐"/>
      <sheetName val="품셈표"/>
      <sheetName val="제출내역 (2)"/>
      <sheetName val="설명서 "/>
      <sheetName val="내역ꃑᑖ렀"/>
      <sheetName val="면수"/>
      <sheetName val="철거공-조경"/>
      <sheetName val="접속슬라브"/>
      <sheetName val="부안일위"/>
      <sheetName val="사통"/>
      <sheetName val="건축명"/>
      <sheetName val="기계명"/>
      <sheetName val="전기명"/>
      <sheetName val="토목명"/>
      <sheetName val="본선차로수량집계표"/>
      <sheetName val="주요량(⍠」_x0005_"/>
      <sheetName val="주요량(헾】_x0005_"/>
      <sheetName val="교량"/>
      <sheetName val="정보매체A동"/>
      <sheetName val="ELEC"/>
      <sheetName val="일위단위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신당동집계표"/>
      <sheetName val="원내역서3"/>
      <sheetName val="운반_골재_5km"/>
      <sheetName val="TYPE-A,B,C,D"/>
      <sheetName val="계림(함평)"/>
      <sheetName val="계림(장성)"/>
      <sheetName val="1호철근량"/>
      <sheetName val="3연box"/>
      <sheetName val="전문하도급"/>
      <sheetName val="교량전기"/>
      <sheetName val="거래처자료등록"/>
      <sheetName val="신고분기설정참고"/>
      <sheetName val="용산1_해보_"/>
      <sheetName val="옥외등신설"/>
      <sheetName val="저케CV22신설"/>
      <sheetName val="저케CV38신설"/>
      <sheetName val="저케CV8신설"/>
      <sheetName val="접지3종"/>
      <sheetName val="수리보고서비"/>
      <sheetName val="자재비"/>
      <sheetName val="AV시스템"/>
      <sheetName val="2_1ᝓ㰀"/>
      <sheetName val="흄관기초"/>
      <sheetName val="횡배수관수량집계"/>
      <sheetName val="단재적표"/>
      <sheetName val="48평형"/>
      <sheetName val="62평형"/>
      <sheetName val="토공사뀀⭛렀徫ԯ"/>
      <sheetName val="수량집계표(12)"/>
      <sheetName val="수량집계표(34)"/>
      <sheetName val="마사"/>
      <sheetName val="소화실적"/>
      <sheetName val="산출근거(조건값)"/>
      <sheetName val="아파트기초자료"/>
      <sheetName val="대지권지분"/>
      <sheetName val="상가기초자료"/>
      <sheetName val="종전자산"/>
      <sheetName val="지장물평가기준"/>
      <sheetName val="토지평가조서"/>
      <sheetName val="슬래브 -연속(3경간)"/>
      <sheetName val="캠프용산(토지조서,원본)"/>
      <sheetName val="원가계肈+"/>
      <sheetName val="원가계瑸_x001c_"/>
      <sheetName val="자재조사표"/>
      <sheetName val="일반부표집계표"/>
      <sheetName val="노임목록"/>
      <sheetName val="수량산출근거(본선)"/>
      <sheetName val="목록"/>
      <sheetName val="1.물가시세표"/>
      <sheetName val="4.중기단가산출"/>
      <sheetName val="빗물받이(910-510-410)"/>
      <sheetName val="1.공사원가계산서"/>
      <sheetName val="공종단가"/>
      <sheetName val="프로젝트"/>
      <sheetName val="갑지1"/>
      <sheetName val="하부철근수က"/>
      <sheetName val="기성내역서"/>
      <sheetName val="입력변수"/>
      <sheetName val="공사비총괄표"/>
      <sheetName val="BOX-1510"/>
      <sheetName val="전_x0000_"/>
      <sheetName val="Character"/>
      <sheetName val="A-4"/>
      <sheetName val="소포내역 (2)"/>
      <sheetName val="내역서2안"/>
      <sheetName val="자재집계"/>
      <sheetName val="정물량"/>
      <sheetName val="세금자료"/>
      <sheetName val="식재일위대가"/>
      <sheetName val="공통단가"/>
      <sheetName val="운반비"/>
      <sheetName val="가설공사"/>
      <sheetName val="단가艐Ⱦ"/>
      <sheetName val="단가籀%"/>
      <sheetName val="단가菘_x0019_"/>
      <sheetName val="용역비산출"/>
      <sheetName val="Stem Footing"/>
      <sheetName val="주소록"/>
      <sheetName val="공사요율"/>
      <sheetName val="⑘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B.O.Q(배수공)"/>
      <sheetName val="단가산출내역(노임부분수정)"/>
      <sheetName val="수량 Ὑ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단관데이터"/>
      <sheetName val="이형관데이터"/>
      <sheetName val="기타ကṕ"/>
      <sheetName val="기타╗"/>
      <sheetName val="기타䀀ὕ"/>
      <sheetName val="신천3호용수로"/>
      <sheetName val="하부철근수怀"/>
      <sheetName val="하부철근수頀"/>
      <sheetName val="총괄-1"/>
      <sheetName val="노임단"/>
      <sheetName val="운반공"/>
      <sheetName val="자재단"/>
      <sheetName val="장비단"/>
      <sheetName val="노무단가"/>
      <sheetName val="토공사ԯ_x0000_缀_x0000__x0000_"/>
      <sheetName val="김포IO"/>
      <sheetName val="가시설수량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일반쌒"/>
      <sheetName val="상부_x0000_"/>
      <sheetName val="일반䠀᝶"/>
      <sheetName val="일반_xd800_ឈ"/>
      <sheetName val="일반栓椈"/>
      <sheetName val="일반厌"/>
      <sheetName val="위치조_x0000_"/>
      <sheetName val="접속도로1"/>
      <sheetName val="표지-내역서_(2)1"/>
      <sheetName val="지급자재_단가비교1"/>
      <sheetName val="기초입력_DATA1"/>
      <sheetName val="1_설계조건1"/>
      <sheetName val="3_하중산정4_양수압5_지지력1"/>
      <sheetName val="_냉각수펌프1"/>
      <sheetName val="자재_집계표1"/>
      <sheetName val="토_적_표1"/>
      <sheetName val="노면표지_수량1"/>
      <sheetName val="(집계)_노면표시1"/>
      <sheetName val="설계조건_및_단면가정1"/>
      <sheetName val="DATA_입력부1"/>
      <sheetName val="1_일반수량산출단면1"/>
      <sheetName val="06_일위대가목록1"/>
      <sheetName val="배수공시멘트_및_골재량산출1"/>
      <sheetName val="일위대蓘ď蔜"/>
      <sheetName val="포장BOQ"/>
      <sheetName val="구체집계2_0x2_׃⾯_x0000__x0000_ၰ_x0000_"/>
      <sheetName val="구체집계2_0x2_׃⾯_x0000__x0000_ቨ_x0000_"/>
      <sheetName val="계수시트"/>
      <sheetName val="효성CB 1P기초"/>
      <sheetName val="FRP산출근_x0000_"/>
      <sheetName val="2.냉난방설비공사"/>
      <sheetName val="현황CODE"/>
      <sheetName val="손익현황"/>
      <sheetName val="토滰%"/>
      <sheetName val="자"/>
      <sheetName val="적용(기계)"/>
      <sheetName val="세목전체"/>
      <sheetName val="양지䬨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집계표(육상)"/>
      <sheetName val="실행갑지"/>
      <sheetName val="포장수량산_x0005_"/>
      <sheetName val="사  업  비  수  지  예  산  서"/>
      <sheetName val="1단계총괄내역서"/>
      <sheetName val="가락화장을지"/>
      <sheetName val="공조기"/>
      <sheetName val="부대공수량산출"/>
      <sheetName val="이토변실"/>
      <sheetName val="관급자재대"/>
      <sheetName val="시중노임단가"/>
      <sheetName val="기성우리"/>
      <sheetName val="전체제잡비"/>
      <sheetName val="TOT"/>
      <sheetName val="2차공사"/>
      <sheetName val="견적서을지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토적표(睬_x0015_"/>
      <sheetName val="소일위대가코드표"/>
      <sheetName val="상_x0000__x0000_"/>
      <sheetName val="4차월_x0000_"/>
      <sheetName val="JUCK"/>
      <sheetName val="간접경상비"/>
      <sheetName val="단"/>
      <sheetName val="DATE2001"/>
      <sheetName val="공사비내역서"/>
      <sheetName val="수량집계표 "/>
      <sheetName val="부하LOAD"/>
      <sheetName val="자재계산서"/>
      <sheetName val="IT-BAT"/>
      <sheetName val="방수몰탈"/>
      <sheetName val="SS"/>
      <sheetName val="환율"/>
      <sheetName val="정산노무"/>
      <sheetName val="정산재료"/>
      <sheetName val="단가품"/>
      <sheetName val="부총"/>
      <sheetName val="SANBAISU"/>
      <sheetName val="대가목록"/>
      <sheetName val="2000양배"/>
      <sheetName val="소총괄표1"/>
      <sheetName val="data2"/>
      <sheetName val="일᠀㕗꜀"/>
      <sheetName val="일꜀䞵ԯ"/>
      <sheetName val="일︀ổԯ"/>
      <sheetName val="일怀⅒가"/>
      <sheetName val="일耀㩗찀"/>
      <sheetName val="중기목록"/>
      <sheetName val="연습"/>
      <sheetName val="1안"/>
      <sheetName val="코드"/>
      <sheetName val="구체2@2_5x栀Ẅ가"/>
      <sheetName val="일반ࠀ⏁"/>
      <sheetName val="말뚝기초(안정검토)-외측"/>
      <sheetName val="메인거더-크로스빔200연결부"/>
      <sheetName val="4월"/>
      <sheetName val="일반_x0000_樀"/>
      <sheetName val="재료비단가"/>
      <sheetName val="식생블럭단위수량"/>
      <sheetName val="X17-TOTAL"/>
      <sheetName val="기계경비1"/>
      <sheetName val="역T형(H=6.0) (2)"/>
      <sheetName val="왕십리방향"/>
      <sheetName val="Tota_x0005_"/>
      <sheetName val="type-F1"/>
      <sheetName val="CONTENTS"/>
      <sheetName val="1호인버트수량"/>
      <sheetName val="IMPEADENCE MAP 취수장"/>
      <sheetName val="TYPE-3"/>
      <sheetName val="원가_x0001__x0000_䀀"/>
      <sheetName val="원가ⴀ癆顶"/>
      <sheetName val="원가顶๔꤂"/>
      <sheetName val="건   축"/>
      <sheetName val="현장관리비데이타"/>
      <sheetName val="단가표 _x0003__x0004_ÿ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01"/>
      <sheetName val="WING3"/>
      <sheetName val="단위수량(출력X)"/>
      <sheetName val="하부철근수頁"/>
      <sheetName val="토목내역"/>
      <sheetName val="도급FORM"/>
      <sheetName val="1_3.견적(통합)"/>
      <sheetName val="현장식당(1ԅ"/>
      <sheetName val="현장식당(1ԃ"/>
      <sheetName val="현장식당(1က"/>
      <sheetName val="C_배수관㖰"/>
      <sheetName val="BSD _2_"/>
      <sheetName val="우수받이재료집阀葢"/>
      <sheetName val="안정계산"/>
      <sheetName val="방조제"/>
      <sheetName val="토적표98"/>
      <sheetName val="수지,측설"/>
      <sheetName val="1-1구간"/>
      <sheetName val="수량집계︀⫕ԯ_x0000_"/>
      <sheetName val="수량집계ԯ_x0000_缀_x0000_"/>
      <sheetName val="수량집계저㪃ఀ㪄"/>
      <sheetName val="03전반노무비"/>
      <sheetName val="(C)원내역"/>
      <sheetName val="횡배수_x0006__x0005__x0006__x0006__x0007__x000a__x0006__x000b__x000d_"/>
      <sheetName val="ࠀЀऀ܀ЀȀࠀȀ؀؀؀؀Ȁ"/>
      <sheetName val="집"/>
      <sheetName val="EQ-R1"/>
      <sheetName val="남대문빌딩"/>
      <sheetName val="BOX복구단위수량"/>
      <sheetName val="뜃맟뭁돽띿맟?-BLDG"/>
      <sheetName val="차수별내역서"/>
      <sheetName val="990à"/>
      <sheetName val="인건-측정"/>
      <sheetName val="합"/>
      <sheetName val="Summary"/>
      <sheetName val="손익차䢀5ꮸ"/>
      <sheetName val="손익차_x0005__x0000_"/>
      <sheetName val="1.용수간선총재료집계표"/>
      <sheetName val="기본자료입력"/>
      <sheetName val="원내역"/>
      <sheetName val="부산만덕"/>
      <sheetName val="수원율전"/>
      <sheetName val="안양주공"/>
      <sheetName val="표준일위대가"/>
      <sheetName val="파주"/>
      <sheetName val="무안방향교대일반수량집계표"/>
      <sheetName val="maccp04"/>
      <sheetName val="공조기(삭제뀀"/>
      <sheetName val="2.하중산정"/>
      <sheetName val="II손익관리"/>
      <sheetName val="총괄집계표"/>
      <sheetName val="개인DATA"/>
      <sheetName val="분전함신설"/>
      <sheetName val="접지1종"/>
      <sheetName val="5사남"/>
      <sheetName val="국민연금"/>
      <sheetName val="우수공집계"/>
      <sheetName val="외주"/>
      <sheetName val="잡설비내역"/>
      <sheetName val="연돌일위집계"/>
      <sheetName val="원가계산서(1԰"/>
      <sheetName val="구체집계4_5x4_5_x0005_"/>
      <sheetName val="구체3_0x2_0(԰"/>
      <sheetName val="토 _x0005_"/>
      <sheetName val="구체집계3_0x2_"/>
      <sheetName val="토 "/>
      <sheetName val="지급자재缀ᨪ԰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구체2_0x︀ᇕ԰"/>
      <sheetName val="구체집계2_0x2䈀㉪ԯ"/>
      <sheetName val="7_PILE__ԯ"/>
      <sheetName val="원가계산서(1栆ⅎ"/>
      <sheetName val="일위대가(_x0005_"/>
      <sheetName val="구체집계3_0x2_徸〒_x0005_"/>
      <sheetName val="2_13날개벽ֳ"/>
      <sheetName val="구체2_0x2׎"/>
      <sheetName val="구체2_0x2ﻎᇕ԰"/>
      <sheetName val="2_12기존㔀ԯ"/>
      <sheetName val="평형ԯ"/>
      <sheetName val="기초0"/>
      <sheetName val="기초Á"/>
      <sheetName val="기ԯ"/>
      <sheetName val="1호԰"/>
      <sheetName val="주요량/"/>
      <sheetName val="구체집계2_0x2"/>
      <sheetName val="손익차"/>
      <sheetName val="구역화물"/>
      <sheetName val="단위목록"/>
      <sheetName val="기계경비목록"/>
      <sheetName val="암거"/>
      <sheetName val="설계룅቟"/>
      <sheetName val="골조"/>
      <sheetName val="공제구간조서"/>
      <sheetName val="도봉2지구"/>
      <sheetName val="104동"/>
      <sheetName val="노무비갑지"/>
      <sheetName val="Internal Floor"/>
      <sheetName val="전기내역1"/>
      <sheetName val="1공구내역"/>
      <sheetName val="입주일"/>
      <sheetName val="15100"/>
      <sheetName val="수지예산"/>
      <sheetName val="교각계산"/>
      <sheetName val="현장관리비내역 "/>
      <sheetName val="당년매출집계"/>
      <sheetName val="배관BM(일반)"/>
      <sheetName val="본지사합"/>
      <sheetName val="2000년 공정표"/>
      <sheetName val="일蠋⪖堀"/>
      <sheetName val="일렀₃︀"/>
      <sheetName val="현장식당(1瀀"/>
      <sheetName val="현장식당(1_x0000_"/>
      <sheetName val="FAB별"/>
      <sheetName val="안정검토(온1)"/>
      <sheetName val="창원- 전기공사"/>
      <sheetName val="기본"/>
      <sheetName val="관로공사"/>
      <sheetName val="전력구현황"/>
      <sheetName val="고압계통도(장한DL)"/>
      <sheetName val="공사설계서"/>
      <sheetName val="하부철근수/"/>
      <sheetName val="배수량"/>
      <sheetName val="5.3 단면가정"/>
      <sheetName val="가옥집계"/>
      <sheetName val="명세"/>
      <sheetName val="단산"/>
      <sheetName val="일대"/>
      <sheetName val="DAT_x0000_"/>
      <sheetName val="단가입력"/>
      <sheetName val="통장출금액"/>
      <sheetName val="방범설비"/>
      <sheetName val="내역서(삼颙〒"/>
      <sheetName val="자재단가(x)"/>
      <sheetName val="동력설비"/>
      <sheetName val="전열설비"/>
      <sheetName val="FB25JN"/>
      <sheetName val="ETC"/>
      <sheetName val="정문내역"/>
      <sheetName val="총괄자재집계표"/>
      <sheetName val="일위대가모듈"/>
      <sheetName val="교각 P3"/>
      <sheetName val="손익차䮀6ꮸ"/>
      <sheetName val="7단가"/>
      <sheetName val="1.취수장"/>
      <sheetName val="교각(P1)수량"/>
      <sheetName val="8.2TON"/>
      <sheetName val="구체2_0x2_0(50_x0000_耀"/>
      <sheetName val="철골"/>
      <sheetName val="일위대가-1"/>
      <sheetName val="에너지요금"/>
      <sheetName val="트렌치집계"/>
      <sheetName val="연구소"/>
      <sheetName val="수리용"/>
      <sheetName val="구체2_0x2_0(5︀ᇕ԰"/>
      <sheetName val="공사자료입력"/>
      <sheetName val="일위목莘"/>
      <sheetName val="연장및면적(좌측)"/>
      <sheetName val="2_1催≘鰀"/>
      <sheetName val="2_1Ɡԯ"/>
      <sheetName val="기타"/>
      <sheetName val="기타_xde00_"/>
      <sheetName val="기타࠸ᨷ"/>
      <sheetName val="기타띘̘"/>
      <sheetName val="성곽내역서"/>
      <sheetName val="기본일위"/>
      <sheetName val="6ト焫"/>
      <sheetName val="6뇈쫀"/>
      <sheetName val="교량토공 집계표"/>
      <sheetName val="화재 탐지 설비"/>
      <sheetName val="회로내역(승인)"/>
      <sheetName val="XML(소방전기)"/>
      <sheetName val="자재단가비교표"/>
      <sheetName val="일퐀ﵖ_xdc00_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구체집계2_0x2_x0000__x0000_쀀_x0000__x0000__x0000__x0000_"/>
      <sheetName val="측량수수료"/>
      <sheetName val="Base"/>
      <sheetName val="노면표/_x0000_w"/>
      <sheetName val="마감산출(연구생산동)"/>
      <sheetName val="마감산출(습식,석공사)"/>
      <sheetName val="직접공사비"/>
      <sheetName val="020114"/>
      <sheetName val="0111월"/>
      <sheetName val="공문"/>
      <sheetName val="일0"/>
      <sheetName val="구체집계3_0x2_丵〒_x0005_"/>
      <sheetName val="구체집계3_0x2__x0005_"/>
      <sheetName val="구체집계2_0x2_︀뗕ԯ"/>
      <sheetName val="3.하중산정4ࠀ᭷䰀᭷︀곕ԯ"/>
      <sheetName val="조경내역"/>
      <sheetName val="노임단가2003상"/>
      <sheetName val="일위ׇ_x0000_"/>
      <sheetName val="명일작업계획 (3)"/>
      <sheetName val="설계변경 내역서"/>
      <sheetName val="접지수량"/>
      <sheetName val="지출결의서"/>
      <sheetName val="견적서1"/>
      <sheetName val="3.하중산정4Ṹ㰀ṹ︀쳕ԯ_x0000_缀"/>
      <sheetName val="규격"/>
      <sheetName val="수종"/>
      <sheetName val="공종별예산조서(계약기준)"/>
      <sheetName val="반중력식옹벽"/>
      <sheetName val="하부철근수²"/>
      <sheetName val="3.공통공사대비"/>
      <sheetName val="구체집계3_0x2_0(0_x0010__x0000_爰"/>
      <sheetName val="단가및재료비"/>
      <sheetName val="2_12기존ԯ_x0000_缀_x0000__x0000_"/>
      <sheetName val="구체2_0X2_0羾ᨪ԰_x0000_缀"/>
      <sheetName val="구체2_0X2_0ꂾ⨷_x000c_懪洂"/>
      <sheetName val="CHECK LIST관리대장"/>
      <sheetName val="도로및블럭명"/>
      <sheetName val="실행(표지,갑,을)"/>
      <sheetName val="[배수관공(IC).xls][배수관공(IC).xls]__2"/>
      <sheetName val="옹벽철근"/>
      <sheetName val="실적(2안)"/>
      <sheetName val="손익분석"/>
      <sheetName val="1-1평균터파기고(1)"/>
      <sheetName val="프랜트면허"/>
      <sheetName val="내역서(삼堰6"/>
      <sheetName val="분전반"/>
      <sheetName val="제목(ԯ_x0000_缀"/>
      <sheetName val="Ⅴ-2.공종별내역"/>
      <sheetName val="소업洅⽢"/>
      <sheetName val="CALCULATION"/>
      <sheetName val="CLARIFIER"/>
      <sheetName val="공사비증(-)/"/>
      <sheetName val="구체3_0x2_0餀페ԯ"/>
      <sheetName val="구체3_0x2_0餀㚘ԯ"/>
      <sheetName val="구체집계3_0x2_0(0_x0010_"/>
      <sheetName val="구체집계3_0x2_0(0"/>
      <sheetName val="원가_x0001_"/>
      <sheetName val="SLIDES"/>
      <sheetName val="기본정보"/>
      <sheetName val="1장"/>
      <sheetName val="실행분석표"/>
      <sheetName val="전채분"/>
      <sheetName val="국공유지및사유지"/>
      <sheetName val="gr(ma)"/>
      <sheetName val="유림䑲⾡"/>
      <sheetName val="유림_x0010__x0000_"/>
      <sheetName val="은대내역서"/>
      <sheetName val="토적계산"/>
      <sheetName val="가시설(TYPE-A)"/>
      <sheetName val="개별직종노임단가(2002.5)"/>
      <sheetName val="전체 대가표"/>
      <sheetName val="3.하중산정4.양_x0000__x0000__x0005__x0000_Ƹ_x0000_"/>
      <sheetName val="금융비용"/>
      <sheetName val="박스제원"/>
      <sheetName val="수량"/>
      <sheetName val="고가수조"/>
      <sheetName val="MEXICO-C"/>
      <sheetName val="급탕순환펌프"/>
      <sheetName val="일위대가목窤"/>
      <sheetName val="3차공사비요약"/>
      <sheetName val="22신설수량"/>
      <sheetName val="22신설단가"/>
      <sheetName val="기계내역"/>
      <sheetName val="관구보호몰탈"/>
      <sheetName val="파일항타"/>
      <sheetName val="하조서"/>
      <sheetName val="직접재료비데이타"/>
      <sheetName val="지주토목내역서"/>
      <sheetName val="공사대장"/>
      <sheetName val="원하대비"/>
      <sheetName val="원도급"/>
      <sheetName val="하도급"/>
      <sheetName val="법곡리"/>
      <sheetName val="품"/>
      <sheetName val="자2.재료비단가"/>
      <sheetName val="초기화면1"/>
      <sheetName val="단堉⺆᠀"/>
      <sheetName val="단_x0000__x0000_"/>
      <sheetName val="원가Ȁ녾ԯ"/>
      <sheetName val="단0_x0000_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원가_x0000__x0000_က"/>
      <sheetName val="원가丂⳴_x0001_"/>
      <sheetName val="단Å_x0000_Ԁ"/>
      <sheetName val="단¬_x0000_Ԁ"/>
      <sheetName val="계량화"/>
      <sheetName val="단_x0000__x0000_Ԁ"/>
      <sheetName val="단ⶬ஁԰"/>
      <sheetName val="단悬ᑕ가"/>
      <sheetName val="현장별계약현황('98.10.31)"/>
      <sheetName val="건설기계_목록"/>
      <sheetName val="총괄직영"/>
      <sheetName val="하부철근수턀"/>
      <sheetName val="조직표"/>
      <sheetName val="지장물조서"/>
      <sheetName val="교각"/>
      <sheetName val="설계명세서(a"/>
      <sheetName val="_x0008__x0000_"/>
      <sheetName val="저판(버림100)"/>
      <sheetName val="기둥"/>
      <sheetName val="도로폭"/>
      <sheetName val="물푸기"/>
      <sheetName val="수토공단위당"/>
      <sheetName val="장비단가_x0000_"/>
      <sheetName val="인공산출"/>
      <sheetName val="Area"/>
      <sheetName val="감가상각"/>
      <sheetName val="교량하부공"/>
      <sheetName val="3.하중산정4.양수압5.怀踣԰"/>
      <sheetName val="3.하중산정4.양수압5.䈀ሬ԰"/>
      <sheetName val="3.하중산정4.양수압5.턀ᄛ԰"/>
      <sheetName val="소업咈_x001e_"/>
      <sheetName val="토공사頀▅︀ە԰"/>
      <sheetName val="부분별수량산출(조합기초)"/>
      <sheetName val="IO"/>
      <sheetName val="1,2,3,ԯ_x0000_缀_x0000__x0000__x0000_㸀"/>
      <sheetName val="인명테이타"/>
      <sheetName val="조건표"/>
      <sheetName val="일堮Ꮕ︀"/>
      <sheetName val="단청공사"/>
      <sheetName val="기타တʸ"/>
      <sheetName val="기타세Ȍ"/>
      <sheetName val="일반硴䌧"/>
      <sheetName val="COL"/>
      <sheetName val="실행내역 "/>
      <sheetName val="흥양2교토공집丵⾇"/>
      <sheetName val="흥양2교토공집_x0005__x0000_"/>
      <sheetName val="노단"/>
      <sheetName val="자단"/>
      <sheetName val="자재대"/>
      <sheetName val="정리"/>
      <sheetName val="줄떼식재"/>
      <sheetName val="확산동"/>
      <sheetName val="잡철물"/>
      <sheetName val="일반전기C"/>
      <sheetName val="덧씌우기구간수량산출(본선1)"/>
      <sheetName val="전체산출"/>
      <sheetName val="물건지별현황 (2)"/>
      <sheetName val="캔개발배경"/>
      <sheetName val="시장"/>
      <sheetName val="일정표"/>
      <sheetName val="업무분장 "/>
      <sheetName val="2호송수관로 포장조서"/>
      <sheetName val="가정"/>
      <sheetName val="남양시작동010313100%"/>
      <sheetName val="기초부하"/>
      <sheetName val="[배수관공(IC).xls]공사비증(-)/"/>
      <sheetName val="일ԯ"/>
      <sheetName val="손익차_x0005_"/>
      <sheetName val="3집"/>
      <sheetName val="구체집계2_0x2_x0000__x0000_ꠀ_x0000__x0000__x0000__x0000_"/>
      <sheetName val="로선구조"/>
      <sheetName val="일위갑"/>
      <sheetName val="사다워"/>
      <sheetName val="일저ኅఀ"/>
      <sheetName val="기성2"/>
      <sheetName val="강병규"/>
      <sheetName val="토공2"/>
      <sheetName val="b_balju"/>
      <sheetName val="국영"/>
      <sheetName val="일위_FILE"/>
      <sheetName val="토공수량"/>
      <sheetName val="OPGԯ"/>
      <sheetName val="3.하중산정4Ṹ㰀ṹ︀쳕ԯ"/>
      <sheetName val="구체집계2_0x2_׃⾯"/>
      <sheetName val="신_기중"/>
      <sheetName val="실행내역"/>
      <sheetName val="하도급대비"/>
      <sheetName val="협진중기"/>
      <sheetName val="근로자자료입력"/>
      <sheetName val="당사"/>
      <sheetName val="사급자재"/>
      <sheetName val="자재운반단가일람표"/>
      <sheetName val="보고서"/>
      <sheetName val="실행내역변경전.후"/>
      <sheetName val="실행내역서(2018)"/>
      <sheetName val="st김윤식"/>
      <sheetName val="st김윤식(추가분)"/>
      <sheetName val="조경(성원)"/>
      <sheetName val="교'평"/>
      <sheetName val="현장경상비"/>
      <sheetName val="다이꾸"/>
      <sheetName val="KP1590_E"/>
      <sheetName val="산출서집계"/>
      <sheetName val="흙쌓기도수로설치현황"/>
      <sheetName val="A조"/>
      <sheetName val="노무"/>
      <sheetName val="양지頀"/>
      <sheetName val="양지ԯ"/>
      <sheetName val="토적기초자료"/>
      <sheetName val="부뢮暫ԯ"/>
      <sheetName val="망운면"/>
      <sheetName val="몽탄면"/>
      <sheetName val="무안군전체"/>
      <sheetName val="3.3과거인구추이"/>
      <sheetName val="무안읍"/>
      <sheetName val="삼향면"/>
      <sheetName val="운남면"/>
      <sheetName val="일로읍"/>
      <sheetName val="청계면"/>
      <sheetName val="해제면"/>
      <sheetName val="현경면"/>
      <sheetName val="최종인구"/>
      <sheetName val="총집계표"/>
      <sheetName val="TV"/>
      <sheetName val="재료비"/>
      <sheetName val="실적공사비"/>
      <sheetName val="본선수량집계표"/>
      <sheetName val="본선구간수량집계표 (2)"/>
      <sheetName val="본선형황"/>
      <sheetName val="본선노면표시현황"/>
      <sheetName val="본선횡단보도및방지턱현황"/>
      <sheetName val="교차로별수량집계표)"/>
      <sheetName val="덕미삼거리수량집계표"/>
      <sheetName val="덕미삼거리"/>
      <sheetName val="덕미노면표시현황"/>
      <sheetName val="덕지리수량집계표"/>
      <sheetName val="덕지리삼거리"/>
      <sheetName val="덕지리노면표시현황"/>
      <sheetName val="단위수량1"/>
      <sheetName val="단위수량2"/>
      <sheetName val="단위수량3"/>
      <sheetName val="95년12월말"/>
      <sheetName val="2.12기존배수관세척_x0000__x0000__x0018_[배수관공(IC).xls]2.1"/>
      <sheetName val="6.방수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/>
      <sheetData sheetId="369"/>
      <sheetData sheetId="370" refreshError="1"/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 refreshError="1"/>
      <sheetData sheetId="481"/>
      <sheetData sheetId="482"/>
      <sheetData sheetId="483" refreshError="1"/>
      <sheetData sheetId="484" refreshError="1"/>
      <sheetData sheetId="485" refreshError="1"/>
      <sheetData sheetId="486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/>
      <sheetData sheetId="1202"/>
      <sheetData sheetId="1203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/>
      <sheetData sheetId="1236" refreshError="1"/>
      <sheetData sheetId="1237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 refreshError="1"/>
      <sheetData sheetId="1320" refreshError="1"/>
      <sheetData sheetId="1321" refreshError="1"/>
      <sheetData sheetId="1322" refreshError="1"/>
      <sheetData sheetId="1323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 refreshError="1"/>
      <sheetData sheetId="1599" refreshError="1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 refreshError="1"/>
      <sheetData sheetId="2021"/>
      <sheetData sheetId="2022" refreshError="1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 refreshError="1"/>
      <sheetData sheetId="2077"/>
      <sheetData sheetId="2078"/>
      <sheetData sheetId="2079"/>
      <sheetData sheetId="2080"/>
      <sheetData sheetId="2081"/>
      <sheetData sheetId="2082"/>
      <sheetData sheetId="2083"/>
      <sheetData sheetId="2084" refreshError="1"/>
      <sheetData sheetId="2085"/>
      <sheetData sheetId="2086"/>
      <sheetData sheetId="2087"/>
      <sheetData sheetId="2088" refreshError="1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 refreshError="1"/>
      <sheetData sheetId="2249" refreshError="1"/>
      <sheetData sheetId="2250" refreshError="1"/>
      <sheetData sheetId="225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/>
      <sheetData sheetId="2291"/>
      <sheetData sheetId="2292"/>
      <sheetData sheetId="2293"/>
      <sheetData sheetId="2294"/>
      <sheetData sheetId="2295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/>
      <sheetData sheetId="2485" refreshError="1"/>
      <sheetData sheetId="2486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근거"/>
      <sheetName val="Sheet1"/>
      <sheetName val="Sheet2"/>
      <sheetName val="Sheet3"/>
      <sheetName val="배수자료파일"/>
      <sheetName val=""/>
      <sheetName val="R-A392.5집"/>
      <sheetName val="R-A392.5구"/>
      <sheetName val="R-A392.5날"/>
      <sheetName val="건축공사실행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건축원가"/>
      <sheetName val="직노"/>
      <sheetName val="내역서(삼호)"/>
      <sheetName val="단위수량"/>
      <sheetName val="맨홀수량산출"/>
      <sheetName val="일위대가"/>
      <sheetName val="일위대가(가설)"/>
    </sheetNames>
    <definedNames>
      <definedName name="매크로11"/>
      <definedName name="매크로4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수량산출"/>
      <sheetName val="가.본선"/>
      <sheetName val="본선수량집계표"/>
      <sheetName val="ㅇ.아스콘포장"/>
      <sheetName val="본선아스콘포장수량집계"/>
      <sheetName val="차도부현황 (아스콘)"/>
      <sheetName val="ㅇ.아스콘차도부단위수량 "/>
      <sheetName val="아스콘차도부단위수량"/>
      <sheetName val="아스콘길어깨수량집계"/>
      <sheetName val="길어깨부현황 (아스콘)"/>
      <sheetName val="0.아스콘길어깨단위수량"/>
      <sheetName val="아스콘길어깨단위수량"/>
      <sheetName val="ㅇ.콘크리트포장"/>
      <sheetName val="☞차도부"/>
      <sheetName val="본선콘크리트수량집계"/>
      <sheetName val="차도부수량집계표"/>
      <sheetName val="차도부연장현황"/>
      <sheetName val="산출내역"/>
      <sheetName val="ㅇ.본선차도부단위수량"/>
      <sheetName val="본선차도부단위수량"/>
      <sheetName val="☞길어깨부"/>
      <sheetName val="길어깨부수량집계표"/>
      <sheetName val="본선길어깨현황"/>
      <sheetName val="0.길어깨단위수량"/>
      <sheetName val="길어깨포장단위수량"/>
      <sheetName val="ㅇ.길어깨보강부"/>
      <sheetName val="길어깨보강수량집계"/>
      <sheetName val="길어깨보강부현황"/>
      <sheetName val="0.길어깨보강단위수량 "/>
      <sheetName val="길어깨보강단위수량"/>
      <sheetName val="ㅇ.인력포설"/>
      <sheetName val="인력포설수량집계"/>
      <sheetName val="인력포설현황"/>
      <sheetName val="인력포설수량산출"/>
      <sheetName val="ㅇ.중분대"/>
      <sheetName val="중분대수량집계"/>
      <sheetName val="중분대설치현황"/>
      <sheetName val="산출내역(개구부,변화구간)"/>
      <sheetName val="ㅇ.중분대포장단위수량"/>
      <sheetName val="중분대포장단위수량"/>
      <sheetName val="Sheet16"/>
      <sheetName val="개구부길어깨포장"/>
      <sheetName val="가도공"/>
      <sheetName val="계수시트"/>
      <sheetName val="원가계산서"/>
      <sheetName val="동해title"/>
      <sheetName val="상-교대(A1-A2)"/>
      <sheetName val="재료"/>
      <sheetName val="설치자재"/>
      <sheetName val="대로근거"/>
      <sheetName val="부대내역"/>
      <sheetName val="수량산출"/>
      <sheetName val="내역"/>
      <sheetName val="단위수량"/>
      <sheetName val="000000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4">
          <cell r="D84">
            <v>670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개요"/>
      <sheetName val="제조원가계산서"/>
      <sheetName val="간지"/>
      <sheetName val="재료비산출표"/>
      <sheetName val="간지 (2)"/>
      <sheetName val="노무비산출표"/>
      <sheetName val="공수산출표"/>
      <sheetName val="임율"/>
      <sheetName val="간지 (3)"/>
      <sheetName val="경비산출표"/>
      <sheetName val="제조원가분석표"/>
      <sheetName val="일반관리비비율산출표"/>
      <sheetName val="참고자료(간지)"/>
      <sheetName val="차도부연장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손료"/>
      <sheetName val="노임"/>
      <sheetName val="자재가격"/>
      <sheetName val="토공"/>
      <sheetName val="콘크리트"/>
      <sheetName val="표지판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대(A1)"/>
      <sheetName val="계림(함평)"/>
      <sheetName val="계림(장성)"/>
      <sheetName val="기둥(원형)"/>
      <sheetName val="고분"/>
      <sheetName val="단가"/>
      <sheetName val="예산자료(최종'00,9.27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INPUT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공사개요"/>
      <sheetName val="1.공사개요 (2)"/>
      <sheetName val="원가"/>
      <sheetName val="내역서"/>
      <sheetName val="일위대가표"/>
      <sheetName val="2."/>
      <sheetName val="3"/>
      <sheetName val="4"/>
      <sheetName val="노임단가 "/>
      <sheetName val="일위대가"/>
      <sheetName val="설계"/>
      <sheetName val="4.2유효폭의 계산"/>
      <sheetName val="차도부연장현황"/>
      <sheetName val="수량산출"/>
      <sheetName val="교대(A1)"/>
      <sheetName val="노임단가"/>
      <sheetName val="시중노임"/>
      <sheetName val="터파기및재료"/>
      <sheetName val="기초일위"/>
      <sheetName val="guard(mac)"/>
      <sheetName val="겉지"/>
      <sheetName val="빗물받이(910-510-410)"/>
      <sheetName val="도로포장면적산출(1)"/>
      <sheetName val="3.공통공사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사동월드아파트증설외3개소"/>
      <sheetName val="노임단가"/>
      <sheetName val="수량산출"/>
      <sheetName val="투찰"/>
      <sheetName val="개별직종노임단가(2002.5)"/>
      <sheetName val="36신설수량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부대자재"/>
      <sheetName val="Sheet3"/>
      <sheetName val="표지집계1"/>
      <sheetName val="표지집계2"/>
      <sheetName val="표지집계3"/>
      <sheetName val="안전현황"/>
      <sheetName val="안내현황"/>
      <sheetName val="표지판단위수량"/>
      <sheetName val="도색집계"/>
      <sheetName val="미끄럼집계"/>
      <sheetName val="미끄럼단위"/>
      <sheetName val="미끄럼현황"/>
      <sheetName val="표지병집계"/>
      <sheetName val="표지병현황"/>
      <sheetName val="Sheet2"/>
      <sheetName val="Sh15"/>
      <sheetName val="데리네집계"/>
      <sheetName val="데리네현황"/>
      <sheetName val="가드집계"/>
      <sheetName val="가드현황"/>
      <sheetName val="낙석집계"/>
      <sheetName val="낙석현황"/>
      <sheetName val="낙석단위수량"/>
      <sheetName val="가드휀스설치현황"/>
      <sheetName val="가드휀스수량집계표"/>
      <sheetName val="휀스단위수량"/>
      <sheetName val="세륜세차단위"/>
      <sheetName val="세륜세차수량집계표"/>
      <sheetName val="Sheet16"/>
      <sheetName val="환율"/>
      <sheetName val="골재산출"/>
      <sheetName val="일위대가"/>
      <sheetName val="노임단가"/>
      <sheetName val="부대공5"/>
      <sheetName val="조명시설"/>
      <sheetName val="품셈TABLE"/>
      <sheetName val="#REF"/>
      <sheetName val="직접재료비데이타"/>
      <sheetName val="데리네이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내역서적용"/>
      <sheetName val="총괄수량"/>
      <sheetName val="이월수량"/>
      <sheetName val="각L형집계"/>
      <sheetName val="본L현황"/>
      <sheetName val="L형측구신설"/>
      <sheetName val="산마루측구집계"/>
      <sheetName val="산마루측구산출"/>
      <sheetName val="맹암거수량집계표 "/>
      <sheetName val="맹암거-본선"/>
      <sheetName val="배수관집계표"/>
      <sheetName val="배수관산출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(좌,우)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대가기준산정(상반기)"/>
      <sheetName val="대상교량(상반기)"/>
      <sheetName val="대가기준산정(하반기)"/>
      <sheetName val="대상교량(하반기)"/>
      <sheetName val="일위대가표"/>
      <sheetName val="인쇄비"/>
      <sheetName val="노임"/>
      <sheetName val="재하시험"/>
      <sheetName val="구조해석"/>
      <sheetName val="경비(점검차)"/>
      <sheetName val="경비(재하시험장비)"/>
      <sheetName val="예정공정표"/>
      <sheetName val="08하"/>
      <sheetName val="대가기준"/>
      <sheetName val="대가기준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C1" t="str">
            <v>교량명</v>
          </cell>
        </row>
      </sheetData>
      <sheetData sheetId="17" refreshError="1"/>
      <sheetData sheetId="1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갑지"/>
      <sheetName val="설계설명서"/>
      <sheetName val="총괄 내역서"/>
      <sheetName val="정기점검내역서"/>
      <sheetName val="정밀점검내역서"/>
      <sheetName val="정기점검 산출근거(1,2종 및 기타시설물)"/>
      <sheetName val="정밀점검산출근거"/>
      <sheetName val="정밀점검대상시설물"/>
      <sheetName val="일위대가(1)"/>
      <sheetName val="점검차 (2)"/>
      <sheetName val="고소차"/>
      <sheetName val="대가산출근거"/>
      <sheetName val="노임"/>
      <sheetName val="예정공정표"/>
      <sheetName val="08하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3">
          <cell r="L13" t="str">
            <v>연장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대비표"/>
      <sheetName val="공사비대비표 (2)"/>
      <sheetName val="표"/>
      <sheetName val="중분대유용"/>
      <sheetName val="중분대설치(300)"/>
      <sheetName val="중분대설치(150)"/>
      <sheetName val="추락방가설난간"/>
      <sheetName val="철거해체"/>
      <sheetName val="잡철물"/>
      <sheetName val="H형강거치"/>
      <sheetName val="강재소운반"/>
      <sheetName val="재료비"/>
      <sheetName val="EGI일위대가"/>
      <sheetName val="EGI일위대가 (2)"/>
      <sheetName val="일위대가"/>
      <sheetName val="갑지"/>
      <sheetName val="내역서"/>
      <sheetName val="공통기준"/>
      <sheetName val="공통중기단가"/>
      <sheetName val="공통운임"/>
      <sheetName val="수량"/>
      <sheetName val="공통노임단가"/>
      <sheetName val="공통단가조사"/>
      <sheetName val=" 총괄표"/>
      <sheetName val="총수량집계표"/>
      <sheetName val="Sheet1 (2)"/>
      <sheetName val="토공"/>
      <sheetName val="재료"/>
      <sheetName val="기계경비목록"/>
      <sheetName val="P1(좌,우)"/>
      <sheetName val="날개벽수량표"/>
      <sheetName val="#REF"/>
      <sheetName val="기별(종합)"/>
      <sheetName val="바닥판"/>
      <sheetName val="입력DATA"/>
      <sheetName val="데리네이타현황"/>
      <sheetName val="골재산출"/>
      <sheetName val="중분대"/>
      <sheetName val="영창26"/>
      <sheetName val="제품단가명세표"/>
      <sheetName val="산출근거"/>
      <sheetName val="약품공급2"/>
      <sheetName val="6PILE  (돌출)"/>
      <sheetName val="1.3.1절점좌표"/>
      <sheetName val="1.1설계기준"/>
      <sheetName val="공사비총괄표"/>
      <sheetName val="실행"/>
      <sheetName val="조명율표"/>
      <sheetName val="08하"/>
      <sheetName val="철근량"/>
      <sheetName val="일위대가표"/>
      <sheetName val="정부노임"/>
      <sheetName val="품셈TABLE"/>
      <sheetName val="주beam"/>
      <sheetName val="일위대가목차"/>
      <sheetName val="차수공개요"/>
      <sheetName val="2.단면가정"/>
      <sheetName val="단가표"/>
      <sheetName val="#3_일위대가목록"/>
      <sheetName val="가시설수량"/>
      <sheetName val="단위수량"/>
      <sheetName val="5.2하중재하(지하수위유)"/>
      <sheetName val="H-PILE수량집계"/>
      <sheetName val="건축내역"/>
      <sheetName val="직노"/>
      <sheetName val="JUCKEYK"/>
      <sheetName val="내역"/>
      <sheetName val="중기적산목록"/>
      <sheetName val="직접재료비"/>
      <sheetName val="직접재료비데이타"/>
      <sheetName val="장비경비"/>
      <sheetName val="광장"/>
      <sheetName val="노임,기계경비"/>
      <sheetName val="중기조종사 단위단가"/>
      <sheetName val="참조 (2)"/>
      <sheetName val="입찰안"/>
      <sheetName val="원가"/>
      <sheetName val="102역사"/>
      <sheetName val="접지수량"/>
      <sheetName val="각종양식"/>
      <sheetName val="정부노임단가"/>
      <sheetName val="단가비교표_공통1"/>
      <sheetName val="내역서(기성청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중기솔뇨"/>
      <sheetName val="Sheet2"/>
      <sheetName val="노임"/>
      <sheetName val="Gabion"/>
      <sheetName val="Pavement"/>
      <sheetName val="쪼인뜨"/>
      <sheetName val="쏘파"/>
      <sheetName val="Slurry"/>
      <sheetName val="톡옹"/>
      <sheetName val="교면방수"/>
      <sheetName val="법면보혹옹"/>
      <sheetName val="콩클이트"/>
      <sheetName val="가드레일"/>
      <sheetName val="배숙옹"/>
      <sheetName val="낙석방지책"/>
      <sheetName val="부대시설"/>
      <sheetName val="차선"/>
      <sheetName val="보도"/>
      <sheetName val="안정괄니"/>
      <sheetName val="교량표면처리"/>
      <sheetName val="용역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"/>
      <sheetName val="예정"/>
      <sheetName val="동원"/>
      <sheetName val="중기"/>
      <sheetName val="표지"/>
      <sheetName val="갑지"/>
      <sheetName val="내역"/>
      <sheetName val="주자"/>
      <sheetName val="철근"/>
      <sheetName val="레미"/>
      <sheetName val="사급"/>
      <sheetName val="토공내역"/>
      <sheetName val="토공"/>
      <sheetName val="구조내역"/>
      <sheetName val="구조물"/>
      <sheetName val="포장공"/>
      <sheetName val="부대"/>
      <sheetName val="일위대가"/>
      <sheetName val="골재산출"/>
      <sheetName val="단가산출근거(27~50호표)"/>
      <sheetName val="96정변2"/>
      <sheetName val="조명시설"/>
      <sheetName val="산출근거"/>
      <sheetName val="공사비총괄표"/>
      <sheetName val="기성내역"/>
      <sheetName val="일반수량"/>
      <sheetName val="데리네이타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일위대가"/>
      <sheetName val="공사비총괄표"/>
      <sheetName val="단가비교표_공통1"/>
      <sheetName val="차수공개요"/>
      <sheetName val="데리네이타현황"/>
      <sheetName val="날개벽수량표"/>
      <sheetName val="국도접속 차도부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환율"/>
      <sheetName val="자재"/>
      <sheetName val="기계경비"/>
      <sheetName val="기계경비집계"/>
      <sheetName val="단산양식"/>
      <sheetName val="토공"/>
      <sheetName val="토공2"/>
      <sheetName val="포장공"/>
      <sheetName val="부대공"/>
      <sheetName val="길어깨포장"/>
      <sheetName val="단산양식 (2)"/>
      <sheetName val="장열-신규단가"/>
      <sheetName val="장열-수량산출"/>
      <sheetName val="환"/>
      <sheetName val="노"/>
      <sheetName val="자"/>
      <sheetName val="기"/>
      <sheetName val="기집"/>
      <sheetName val="단가2"/>
      <sheetName val="단가"/>
      <sheetName val="운반거리"/>
      <sheetName val="단산"/>
      <sheetName val="직노"/>
      <sheetName val="국도접속 차도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DB구축비용"/>
      <sheetName val="DB산출근거"/>
      <sheetName val="개발비용"/>
      <sheetName val="개발산출근거"/>
      <sheetName val="일위대가"/>
      <sheetName val="고시단가"/>
      <sheetName val="노임단가 (2)"/>
      <sheetName val="직노"/>
      <sheetName val="환경성검토산출근거"/>
      <sheetName val="심사물량"/>
      <sheetName val="심사계산"/>
      <sheetName val="실행내역"/>
      <sheetName val="노임단가"/>
      <sheetName val="Sheet1 (2)"/>
      <sheetName val="200"/>
      <sheetName val="2003상반기노임기준"/>
      <sheetName val="Sheet2"/>
      <sheetName val="노임단가 및 기계경비"/>
      <sheetName val="입력란"/>
      <sheetName val="97노임단가"/>
      <sheetName val="산출근거"/>
      <sheetName val="지급자재"/>
      <sheetName val="산근1(인건비)"/>
      <sheetName val="경산시기준점및좌표변환"/>
      <sheetName val="유입량"/>
      <sheetName val="단가산출(T)"/>
      <sheetName val="data"/>
      <sheetName val="직접경비"/>
      <sheetName val="직접인건비"/>
      <sheetName val="일위대가표"/>
      <sheetName val="계산서(곡선부)"/>
      <sheetName val="-치수표(곡선부)"/>
      <sheetName val="장비집계"/>
      <sheetName val="참조"/>
      <sheetName val="기초단가"/>
      <sheetName val="항공측량노임단가"/>
      <sheetName val="수량산출"/>
      <sheetName val="설계명세서"/>
      <sheetName val="입력변수"/>
      <sheetName val="도로횡단-D300"/>
      <sheetName val="단가"/>
      <sheetName val="일대-1"/>
      <sheetName val="조명시설"/>
      <sheetName val="상수구조화편집부표"/>
      <sheetName val="기계경비"/>
      <sheetName val="노임단가기계경비"/>
      <sheetName val="차수공개요"/>
      <sheetName val="데리네이타현황"/>
      <sheetName val="재료"/>
      <sheetName val="도로일위대가표"/>
      <sheetName val="데이타"/>
      <sheetName val="식재인부"/>
      <sheetName val="총괄"/>
      <sheetName val="내역서"/>
      <sheetName val="자재단가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8">
          <cell r="F8">
            <v>121420</v>
          </cell>
        </row>
        <row r="14">
          <cell r="F14">
            <v>44587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#REF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개요"/>
      <sheetName val="제조원가계산서"/>
      <sheetName val="간지"/>
      <sheetName val="재료비산출표"/>
      <sheetName val="간지 (2)"/>
      <sheetName val="노무비산출표"/>
      <sheetName val="공수산출표"/>
      <sheetName val="임율"/>
      <sheetName val="간지 (3)"/>
      <sheetName val="경비산출표"/>
      <sheetName val="제조원가분석표"/>
      <sheetName val="일반관리비비율산출표"/>
      <sheetName val="참고자료(간지)"/>
      <sheetName val="지주설치제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주요자재"/>
      <sheetName val="철근"/>
      <sheetName val="레미"/>
      <sheetName val="이기"/>
      <sheetName val="토공1차"/>
      <sheetName val="토공2차 "/>
      <sheetName val="일반수량"/>
      <sheetName val="상-교대(A1-A2)"/>
      <sheetName val="교대(A1-A2)"/>
      <sheetName val="신우"/>
      <sheetName val="지주설치제원"/>
      <sheetName val="목차"/>
      <sheetName val="도면명"/>
      <sheetName val="적용(기계)"/>
      <sheetName val="연습"/>
      <sheetName val="기계경비"/>
      <sheetName val="가압장(토목)"/>
      <sheetName val="직노"/>
      <sheetName val="일반수량총괄집계"/>
      <sheetName val="토공(우물통,기타) "/>
      <sheetName val="#REF"/>
      <sheetName val="총집계표"/>
      <sheetName val="대로근거"/>
      <sheetName val="단가목록"/>
      <sheetName val="자재목록"/>
      <sheetName val="내역서"/>
      <sheetName val="내역"/>
      <sheetName val="포장공자재집계표"/>
      <sheetName val="DATE"/>
      <sheetName val="가도공"/>
      <sheetName val="참조자료"/>
      <sheetName val="주차구획선수량"/>
      <sheetName val="실행철강하도"/>
      <sheetName val="DATA"/>
      <sheetName val="년간업무"/>
      <sheetName val="수량산출"/>
      <sheetName val="포장공총괄수량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.egic.co.kr/e/hp/business/deductFee.do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view="pageBreakPreview" zoomScale="115" zoomScaleNormal="100" zoomScaleSheetLayoutView="115" workbookViewId="0">
      <selection activeCell="F10" sqref="F10:J10"/>
    </sheetView>
  </sheetViews>
  <sheetFormatPr defaultColWidth="7.625" defaultRowHeight="13.5"/>
  <cols>
    <col min="1" max="14" width="8.125" style="10" customWidth="1"/>
    <col min="15" max="15" width="5.875" style="10" customWidth="1"/>
    <col min="16" max="16" width="8.125" style="10" customWidth="1"/>
    <col min="17" max="16384" width="7.625" style="10"/>
  </cols>
  <sheetData>
    <row r="1" spans="1:16" ht="12.75" customHeight="1">
      <c r="A1" s="11"/>
      <c r="B1" s="11"/>
      <c r="C1" s="11"/>
      <c r="D1" s="11"/>
      <c r="E1" s="11"/>
      <c r="F1" s="11"/>
      <c r="G1" s="11"/>
      <c r="H1" s="11"/>
      <c r="J1" s="11"/>
      <c r="K1" s="11"/>
      <c r="L1" s="12"/>
      <c r="M1" s="12"/>
      <c r="N1" s="12"/>
      <c r="O1" s="11"/>
      <c r="P1" s="12"/>
    </row>
    <row r="2" spans="1:16" ht="12.75" customHeight="1">
      <c r="A2" s="11"/>
      <c r="B2" s="11"/>
      <c r="C2" s="11"/>
      <c r="D2" s="11"/>
      <c r="E2" s="11"/>
      <c r="F2" s="11"/>
      <c r="G2" s="11"/>
      <c r="H2" s="11"/>
      <c r="J2" s="11"/>
      <c r="K2" s="11"/>
      <c r="L2" s="12"/>
      <c r="M2" s="12"/>
      <c r="N2" s="12"/>
      <c r="O2" s="11"/>
      <c r="P2" s="12"/>
    </row>
    <row r="3" spans="1:16" ht="18.95" customHeight="1">
      <c r="A3" s="13"/>
      <c r="B3" s="13"/>
    </row>
    <row r="4" spans="1:16" ht="24.95" customHeight="1">
      <c r="A4" s="13"/>
      <c r="B4" s="13"/>
      <c r="G4" s="1"/>
      <c r="H4" s="1"/>
      <c r="I4" s="1"/>
      <c r="J4" s="1"/>
      <c r="K4" s="1"/>
    </row>
    <row r="5" spans="1:16" ht="67.5" customHeight="1">
      <c r="A5" s="426" t="str">
        <f>'1.갑지'!A4</f>
        <v>2027년 남양주, 가평 도로시설물 보수공사 실시설계용역</v>
      </c>
      <c r="B5" s="426"/>
      <c r="C5" s="426"/>
      <c r="D5" s="426"/>
      <c r="E5" s="426"/>
      <c r="F5" s="426"/>
      <c r="G5" s="426"/>
      <c r="H5" s="426"/>
      <c r="I5" s="426"/>
      <c r="J5" s="426"/>
      <c r="K5" s="426"/>
      <c r="L5" s="426"/>
      <c r="M5" s="426"/>
      <c r="N5" s="426"/>
      <c r="O5" s="426"/>
      <c r="P5" s="426"/>
    </row>
    <row r="6" spans="1:16" ht="23.1" customHeight="1">
      <c r="A6" s="123"/>
      <c r="B6" s="123"/>
      <c r="C6" s="123"/>
      <c r="D6" s="123"/>
      <c r="E6" s="123"/>
      <c r="F6" s="123"/>
      <c r="G6" s="124"/>
      <c r="H6" s="124"/>
      <c r="I6" s="124"/>
      <c r="J6" s="124"/>
      <c r="K6" s="124"/>
      <c r="L6" s="124"/>
      <c r="M6" s="123"/>
      <c r="N6" s="123"/>
      <c r="O6" s="123"/>
      <c r="P6" s="123"/>
    </row>
    <row r="7" spans="1:16" ht="23.1" customHeight="1">
      <c r="A7" s="123"/>
      <c r="B7" s="123"/>
      <c r="C7" s="123"/>
      <c r="D7" s="123"/>
      <c r="E7" s="123"/>
      <c r="F7" s="123"/>
      <c r="G7" s="124"/>
      <c r="H7" s="124"/>
      <c r="I7" s="124"/>
      <c r="J7" s="124"/>
      <c r="K7" s="124"/>
      <c r="L7" s="124"/>
      <c r="M7" s="123"/>
      <c r="N7" s="123"/>
      <c r="O7" s="123"/>
      <c r="P7" s="123"/>
    </row>
    <row r="8" spans="1:16" ht="23.1" customHeight="1">
      <c r="A8" s="123"/>
      <c r="B8" s="123"/>
      <c r="C8" s="123"/>
      <c r="D8" s="123"/>
      <c r="E8" s="125"/>
      <c r="F8" s="125"/>
      <c r="G8" s="126"/>
      <c r="H8" s="126"/>
      <c r="I8" s="126"/>
      <c r="J8" s="126"/>
      <c r="K8" s="126"/>
      <c r="L8" s="124"/>
      <c r="M8" s="123"/>
      <c r="N8" s="123"/>
      <c r="O8" s="123"/>
      <c r="P8" s="123"/>
    </row>
    <row r="9" spans="1:16" ht="23.1" customHeight="1">
      <c r="A9" s="123"/>
      <c r="B9" s="127"/>
      <c r="C9" s="127"/>
      <c r="D9" s="128"/>
      <c r="E9" s="129"/>
      <c r="F9" s="129"/>
      <c r="G9" s="129"/>
      <c r="H9" s="130"/>
      <c r="I9" s="130"/>
      <c r="J9" s="130"/>
      <c r="K9" s="130"/>
      <c r="L9" s="131"/>
      <c r="M9" s="131"/>
      <c r="N9" s="131"/>
      <c r="O9" s="123"/>
      <c r="P9" s="123"/>
    </row>
    <row r="10" spans="1:16" ht="27.75" customHeight="1">
      <c r="A10" s="123"/>
      <c r="B10" s="132"/>
      <c r="C10" s="123"/>
      <c r="D10" s="131"/>
      <c r="E10" s="130"/>
      <c r="F10" s="427" t="s">
        <v>259</v>
      </c>
      <c r="G10" s="428"/>
      <c r="H10" s="428"/>
      <c r="I10" s="428"/>
      <c r="J10" s="428"/>
      <c r="K10" s="130"/>
      <c r="L10" s="131"/>
      <c r="M10" s="131"/>
      <c r="N10" s="131"/>
      <c r="O10" s="123"/>
      <c r="P10" s="123"/>
    </row>
    <row r="11" spans="1:16" ht="23.1" customHeight="1">
      <c r="A11" s="123"/>
      <c r="B11" s="123"/>
      <c r="C11" s="123"/>
      <c r="D11" s="131"/>
      <c r="E11" s="130"/>
      <c r="F11" s="123"/>
      <c r="G11" s="130"/>
      <c r="H11" s="133"/>
      <c r="I11" s="130"/>
      <c r="J11" s="130"/>
      <c r="K11" s="130"/>
      <c r="L11" s="131"/>
      <c r="M11" s="131"/>
      <c r="N11" s="131"/>
      <c r="O11" s="123"/>
      <c r="P11" s="123"/>
    </row>
    <row r="12" spans="1:16" ht="23.1" customHeight="1">
      <c r="A12" s="123"/>
      <c r="B12" s="134"/>
      <c r="C12" s="134"/>
      <c r="D12" s="135"/>
      <c r="E12" s="136"/>
      <c r="F12" s="136"/>
      <c r="G12" s="136"/>
      <c r="H12" s="136"/>
      <c r="I12" s="136"/>
      <c r="J12" s="136"/>
      <c r="K12" s="136"/>
      <c r="L12" s="135"/>
      <c r="M12" s="135"/>
      <c r="N12" s="135"/>
      <c r="O12" s="134"/>
      <c r="P12" s="123"/>
    </row>
    <row r="13" spans="1:16" ht="23.1" customHeight="1">
      <c r="A13" s="123"/>
      <c r="B13" s="134"/>
      <c r="C13" s="134"/>
      <c r="D13" s="135"/>
      <c r="E13" s="137"/>
      <c r="F13" s="130"/>
      <c r="G13" s="130"/>
      <c r="H13" s="130"/>
      <c r="I13" s="130"/>
      <c r="J13" s="130"/>
      <c r="K13" s="130"/>
      <c r="L13" s="131"/>
      <c r="M13" s="131"/>
      <c r="N13" s="138"/>
      <c r="O13" s="139"/>
      <c r="P13" s="123"/>
    </row>
    <row r="14" spans="1:16" ht="23.1" customHeight="1">
      <c r="A14" s="123"/>
      <c r="B14" s="134"/>
      <c r="C14" s="134"/>
      <c r="D14" s="135"/>
      <c r="E14" s="135"/>
      <c r="F14" s="131"/>
      <c r="G14" s="131"/>
      <c r="H14" s="131"/>
      <c r="I14" s="131"/>
      <c r="J14" s="131"/>
      <c r="K14" s="131"/>
      <c r="L14" s="131"/>
      <c r="M14" s="131"/>
      <c r="N14" s="138"/>
      <c r="O14" s="139"/>
      <c r="P14" s="123"/>
    </row>
    <row r="15" spans="1:16" ht="23.1" customHeight="1">
      <c r="A15" s="123"/>
      <c r="B15" s="134"/>
      <c r="C15" s="134"/>
      <c r="D15" s="135"/>
      <c r="E15" s="135"/>
      <c r="F15" s="131"/>
      <c r="G15" s="131"/>
      <c r="H15" s="131"/>
      <c r="I15" s="131"/>
      <c r="J15" s="131"/>
      <c r="K15" s="131"/>
      <c r="L15" s="131"/>
      <c r="M15" s="131"/>
      <c r="N15" s="138"/>
      <c r="O15" s="139"/>
      <c r="P15" s="123"/>
    </row>
    <row r="16" spans="1:16" ht="23.1" customHeight="1">
      <c r="A16" s="123"/>
      <c r="B16" s="140"/>
      <c r="C16" s="123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23"/>
      <c r="P16" s="123"/>
    </row>
    <row r="17" spans="1:16" ht="46.5" customHeight="1">
      <c r="A17" s="429" t="s">
        <v>64</v>
      </c>
      <c r="B17" s="429"/>
      <c r="C17" s="429"/>
      <c r="D17" s="429"/>
      <c r="E17" s="429"/>
      <c r="F17" s="429"/>
      <c r="G17" s="429"/>
      <c r="H17" s="429"/>
      <c r="I17" s="429"/>
      <c r="J17" s="429"/>
      <c r="K17" s="429"/>
      <c r="L17" s="429"/>
      <c r="M17" s="429"/>
      <c r="N17" s="429"/>
      <c r="O17" s="429"/>
      <c r="P17" s="429"/>
    </row>
    <row r="18" spans="1:16" ht="24" customHeight="1">
      <c r="B18" s="14"/>
    </row>
    <row r="19" spans="1:16" ht="17.25" customHeight="1">
      <c r="B19" s="14"/>
    </row>
    <row r="20" spans="1:16" ht="19.5" customHeight="1">
      <c r="B20" s="15"/>
      <c r="C20" s="15"/>
      <c r="D20" s="15"/>
      <c r="E20" s="15"/>
      <c r="F20" s="15"/>
      <c r="I20" s="15"/>
      <c r="J20" s="15"/>
      <c r="K20" s="15"/>
      <c r="L20" s="15"/>
      <c r="M20" s="15"/>
      <c r="N20" s="15"/>
      <c r="O20" s="15"/>
      <c r="P20" s="15"/>
    </row>
    <row r="23" spans="1:16">
      <c r="K23" s="16"/>
      <c r="L23" s="11"/>
      <c r="M23" s="11"/>
    </row>
    <row r="24" spans="1:16">
      <c r="K24" s="16"/>
      <c r="L24" s="11"/>
      <c r="M24" s="11"/>
    </row>
    <row r="25" spans="1:16">
      <c r="K25" s="16"/>
      <c r="L25" s="11"/>
      <c r="M25" s="11"/>
    </row>
  </sheetData>
  <mergeCells count="3">
    <mergeCell ref="A5:P5"/>
    <mergeCell ref="F10:J10"/>
    <mergeCell ref="A17:P17"/>
  </mergeCells>
  <phoneticPr fontId="6" type="noConversion"/>
  <pageMargins left="0.49" right="0.35" top="1" bottom="0.63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7"/>
  <sheetViews>
    <sheetView tabSelected="1" view="pageBreakPreview" zoomScaleNormal="100" zoomScaleSheetLayoutView="100" workbookViewId="0">
      <selection activeCell="I3" sqref="I3"/>
    </sheetView>
  </sheetViews>
  <sheetFormatPr defaultRowHeight="12"/>
  <cols>
    <col min="1" max="13" width="9.5" style="32" customWidth="1"/>
    <col min="14" max="16384" width="9" style="32"/>
  </cols>
  <sheetData>
    <row r="1" spans="1:14" ht="61.5" customHeight="1" thickBot="1">
      <c r="A1" s="325"/>
      <c r="B1" s="326" t="s">
        <v>111</v>
      </c>
      <c r="C1" s="453"/>
      <c r="D1" s="454"/>
      <c r="E1" s="326" t="s">
        <v>112</v>
      </c>
      <c r="F1" s="453"/>
      <c r="G1" s="454"/>
      <c r="H1" s="326" t="s">
        <v>114</v>
      </c>
      <c r="I1" s="453"/>
      <c r="J1" s="454"/>
      <c r="K1" s="326" t="s">
        <v>113</v>
      </c>
      <c r="L1" s="453"/>
      <c r="M1" s="454"/>
      <c r="N1" s="31"/>
    </row>
    <row r="2" spans="1:14" ht="36" customHeight="1">
      <c r="A2" s="455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7"/>
      <c r="N2" s="31"/>
    </row>
    <row r="3" spans="1:14" ht="61.5" customHeight="1">
      <c r="A3" s="114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115"/>
      <c r="N3" s="31"/>
    </row>
    <row r="4" spans="1:14" ht="53.25" customHeight="1">
      <c r="A4" s="450" t="s">
        <v>427</v>
      </c>
      <c r="B4" s="451"/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2"/>
      <c r="N4" s="33"/>
    </row>
    <row r="5" spans="1:14" ht="29.25" customHeight="1">
      <c r="A5" s="114"/>
      <c r="B5" s="327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116"/>
      <c r="N5" s="33"/>
    </row>
    <row r="6" spans="1:14" ht="44.25" customHeight="1">
      <c r="A6" s="114"/>
      <c r="B6" s="327"/>
      <c r="C6" s="432"/>
      <c r="D6" s="432"/>
      <c r="E6" s="432"/>
      <c r="F6" s="432"/>
      <c r="G6" s="432"/>
      <c r="H6" s="432"/>
      <c r="I6" s="432"/>
      <c r="J6" s="432"/>
      <c r="K6" s="329"/>
      <c r="L6" s="328"/>
      <c r="M6" s="116"/>
      <c r="N6" s="33"/>
    </row>
    <row r="7" spans="1:14" ht="44.25" customHeight="1">
      <c r="A7" s="114"/>
      <c r="B7" s="327"/>
      <c r="C7" s="328"/>
      <c r="D7" s="329"/>
      <c r="E7" s="329"/>
      <c r="F7" s="329"/>
      <c r="G7" s="329"/>
      <c r="H7" s="329"/>
      <c r="I7" s="329"/>
      <c r="J7" s="329"/>
      <c r="K7" s="329"/>
      <c r="L7" s="328"/>
      <c r="M7" s="116"/>
      <c r="N7" s="33"/>
    </row>
    <row r="8" spans="1:14" ht="28.5" customHeight="1">
      <c r="A8" s="114"/>
      <c r="B8" s="327"/>
      <c r="C8" s="327"/>
      <c r="D8" s="440"/>
      <c r="E8" s="440"/>
      <c r="F8" s="441"/>
      <c r="G8" s="442"/>
      <c r="H8" s="442"/>
      <c r="I8" s="442"/>
      <c r="J8" s="442"/>
      <c r="K8" s="329"/>
      <c r="L8" s="327"/>
      <c r="M8" s="115"/>
      <c r="N8" s="31"/>
    </row>
    <row r="9" spans="1:14" ht="13.5" customHeight="1">
      <c r="A9" s="114"/>
      <c r="B9" s="327"/>
      <c r="C9" s="327"/>
      <c r="D9" s="440"/>
      <c r="E9" s="440"/>
      <c r="F9" s="330"/>
      <c r="G9" s="331"/>
      <c r="H9" s="443" t="s">
        <v>115</v>
      </c>
      <c r="I9" s="443"/>
      <c r="J9" s="444">
        <f>'3.내역서'!F17</f>
        <v>135916000</v>
      </c>
      <c r="K9" s="445"/>
      <c r="L9" s="446"/>
      <c r="M9" s="115"/>
      <c r="N9" s="31"/>
    </row>
    <row r="10" spans="1:14" ht="13.5" customHeight="1">
      <c r="A10" s="114"/>
      <c r="B10" s="327"/>
      <c r="C10" s="327"/>
      <c r="D10" s="327"/>
      <c r="E10" s="327"/>
      <c r="F10" s="327"/>
      <c r="G10" s="327"/>
      <c r="H10" s="443"/>
      <c r="I10" s="443"/>
      <c r="J10" s="447"/>
      <c r="K10" s="448"/>
      <c r="L10" s="449"/>
      <c r="M10" s="117"/>
      <c r="N10" s="34"/>
    </row>
    <row r="11" spans="1:14" ht="13.5" customHeight="1">
      <c r="A11" s="114"/>
      <c r="B11" s="327"/>
      <c r="C11" s="332"/>
      <c r="D11" s="327"/>
      <c r="E11" s="327"/>
      <c r="F11" s="327"/>
      <c r="G11" s="327"/>
      <c r="H11" s="430" t="s">
        <v>116</v>
      </c>
      <c r="I11" s="430"/>
      <c r="J11" s="433">
        <f>'3.내역서'!F14+'3.내역서'!F15</f>
        <v>123560000</v>
      </c>
      <c r="K11" s="434"/>
      <c r="L11" s="435"/>
      <c r="M11" s="439"/>
      <c r="N11" s="35"/>
    </row>
    <row r="12" spans="1:14" ht="13.5" customHeight="1">
      <c r="A12" s="114"/>
      <c r="B12" s="327"/>
      <c r="C12" s="332"/>
      <c r="D12" s="327"/>
      <c r="E12" s="327"/>
      <c r="F12" s="327"/>
      <c r="G12" s="327"/>
      <c r="H12" s="430"/>
      <c r="I12" s="430"/>
      <c r="J12" s="436"/>
      <c r="K12" s="437"/>
      <c r="L12" s="438"/>
      <c r="M12" s="439"/>
      <c r="N12" s="35"/>
    </row>
    <row r="13" spans="1:14" ht="13.5" customHeight="1">
      <c r="A13" s="114"/>
      <c r="B13" s="327"/>
      <c r="C13" s="332"/>
      <c r="D13" s="327"/>
      <c r="E13" s="327"/>
      <c r="F13" s="327"/>
      <c r="G13" s="327"/>
      <c r="H13" s="430" t="s">
        <v>117</v>
      </c>
      <c r="I13" s="430"/>
      <c r="J13" s="433">
        <f>'3.내역서'!F16</f>
        <v>12356000</v>
      </c>
      <c r="K13" s="434"/>
      <c r="L13" s="435"/>
      <c r="M13" s="323"/>
      <c r="N13" s="35"/>
    </row>
    <row r="14" spans="1:14" ht="13.5" customHeight="1">
      <c r="A14" s="114"/>
      <c r="B14" s="327"/>
      <c r="C14" s="332"/>
      <c r="D14" s="327"/>
      <c r="E14" s="327"/>
      <c r="F14" s="327"/>
      <c r="G14" s="327"/>
      <c r="H14" s="430"/>
      <c r="I14" s="430"/>
      <c r="J14" s="436"/>
      <c r="K14" s="437"/>
      <c r="L14" s="438"/>
      <c r="M14" s="323"/>
      <c r="N14" s="35"/>
    </row>
    <row r="15" spans="1:14" ht="35.25" customHeight="1" thickBot="1">
      <c r="A15" s="118"/>
      <c r="B15" s="119"/>
      <c r="C15" s="120" t="s">
        <v>61</v>
      </c>
      <c r="D15" s="119"/>
      <c r="E15" s="119"/>
      <c r="F15" s="119"/>
      <c r="G15" s="119"/>
      <c r="H15" s="119"/>
      <c r="I15" s="431"/>
      <c r="J15" s="431"/>
      <c r="K15" s="431"/>
      <c r="L15" s="121"/>
      <c r="M15" s="122"/>
      <c r="N15" s="35"/>
    </row>
    <row r="16" spans="1:14" ht="16.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5"/>
    </row>
    <row r="17" spans="1:14" ht="16.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4"/>
    </row>
  </sheetData>
  <mergeCells count="18">
    <mergeCell ref="A4:M4"/>
    <mergeCell ref="C1:D1"/>
    <mergeCell ref="F1:G1"/>
    <mergeCell ref="I1:J1"/>
    <mergeCell ref="L1:M1"/>
    <mergeCell ref="A2:M2"/>
    <mergeCell ref="M11:M12"/>
    <mergeCell ref="D8:E8"/>
    <mergeCell ref="F8:J8"/>
    <mergeCell ref="D9:E9"/>
    <mergeCell ref="H9:I10"/>
    <mergeCell ref="J9:L10"/>
    <mergeCell ref="J11:L12"/>
    <mergeCell ref="H13:I14"/>
    <mergeCell ref="I15:K15"/>
    <mergeCell ref="C6:J6"/>
    <mergeCell ref="H11:I12"/>
    <mergeCell ref="J13:L14"/>
  </mergeCells>
  <phoneticPr fontId="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1"/>
  <sheetViews>
    <sheetView view="pageBreakPreview" zoomScale="115" zoomScaleNormal="100" workbookViewId="0">
      <pane xSplit="1" ySplit="4" topLeftCell="B5" activePane="bottomRight" state="frozenSplit"/>
      <selection activeCell="B3" sqref="B2:K4"/>
      <selection pane="topRight" activeCell="B3" sqref="B2:K4"/>
      <selection pane="bottomLeft" activeCell="B3" sqref="B2:K4"/>
      <selection pane="bottomRight" sqref="A1:J1"/>
    </sheetView>
  </sheetViews>
  <sheetFormatPr defaultColWidth="10" defaultRowHeight="13.5"/>
  <cols>
    <col min="1" max="1" width="24" style="22" customWidth="1"/>
    <col min="2" max="3" width="10.5" style="22" customWidth="1"/>
    <col min="4" max="4" width="11.125" style="22" customWidth="1"/>
    <col min="5" max="9" width="10.5" style="22" customWidth="1"/>
    <col min="10" max="10" width="11" style="22" customWidth="1"/>
    <col min="11" max="16384" width="10" style="22"/>
  </cols>
  <sheetData>
    <row r="1" spans="1:10" ht="42.75" customHeight="1">
      <c r="A1" s="461" t="s">
        <v>58</v>
      </c>
      <c r="B1" s="461"/>
      <c r="C1" s="461"/>
      <c r="D1" s="461"/>
      <c r="E1" s="461"/>
      <c r="F1" s="461"/>
      <c r="G1" s="461"/>
      <c r="H1" s="461"/>
      <c r="I1" s="461"/>
      <c r="J1" s="461"/>
    </row>
    <row r="2" spans="1:10" ht="14.25" thickBot="1"/>
    <row r="3" spans="1:10" ht="24" customHeight="1">
      <c r="A3" s="455" t="s">
        <v>59</v>
      </c>
      <c r="B3" s="459" t="s">
        <v>240</v>
      </c>
      <c r="C3" s="459"/>
      <c r="D3" s="459"/>
      <c r="E3" s="459"/>
      <c r="F3" s="459"/>
      <c r="G3" s="459"/>
      <c r="H3" s="459"/>
      <c r="I3" s="459"/>
      <c r="J3" s="457" t="s">
        <v>60</v>
      </c>
    </row>
    <row r="4" spans="1:10" ht="21" customHeight="1">
      <c r="A4" s="458"/>
      <c r="B4" s="333" t="s">
        <v>235</v>
      </c>
      <c r="C4" s="333" t="s">
        <v>241</v>
      </c>
      <c r="D4" s="333" t="s">
        <v>237</v>
      </c>
      <c r="E4" s="333" t="s">
        <v>242</v>
      </c>
      <c r="F4" s="333" t="s">
        <v>243</v>
      </c>
      <c r="G4" s="333" t="s">
        <v>236</v>
      </c>
      <c r="H4" s="333" t="s">
        <v>244</v>
      </c>
      <c r="I4" s="333" t="s">
        <v>245</v>
      </c>
      <c r="J4" s="460"/>
    </row>
    <row r="5" spans="1:10" ht="56.25" customHeight="1">
      <c r="A5" s="334" t="s">
        <v>238</v>
      </c>
      <c r="B5" s="141" t="s">
        <v>61</v>
      </c>
      <c r="C5" s="141" t="s">
        <v>61</v>
      </c>
      <c r="D5" s="141" t="s">
        <v>61</v>
      </c>
      <c r="E5" s="141" t="s">
        <v>61</v>
      </c>
      <c r="F5" s="141" t="s">
        <v>61</v>
      </c>
      <c r="G5" s="141" t="s">
        <v>61</v>
      </c>
      <c r="H5" s="141" t="s">
        <v>61</v>
      </c>
      <c r="I5" s="141" t="s">
        <v>61</v>
      </c>
      <c r="J5" s="335" t="s">
        <v>61</v>
      </c>
    </row>
    <row r="6" spans="1:10" ht="56.25" customHeight="1">
      <c r="A6" s="336" t="s">
        <v>197</v>
      </c>
      <c r="B6" s="142"/>
      <c r="C6" s="142"/>
      <c r="D6" s="142"/>
      <c r="E6" s="142"/>
      <c r="F6" s="142"/>
      <c r="G6" s="142"/>
      <c r="H6" s="142"/>
      <c r="I6" s="142"/>
      <c r="J6" s="337"/>
    </row>
    <row r="7" spans="1:10" ht="56.25" customHeight="1">
      <c r="A7" s="338" t="s">
        <v>198</v>
      </c>
      <c r="B7" s="143" t="s">
        <v>61</v>
      </c>
      <c r="C7" s="143" t="s">
        <v>61</v>
      </c>
      <c r="D7" s="143" t="s">
        <v>61</v>
      </c>
      <c r="E7" s="143" t="s">
        <v>61</v>
      </c>
      <c r="F7" s="143" t="s">
        <v>61</v>
      </c>
      <c r="G7" s="143" t="s">
        <v>61</v>
      </c>
      <c r="H7" s="143" t="s">
        <v>61</v>
      </c>
      <c r="I7" s="143" t="s">
        <v>61</v>
      </c>
      <c r="J7" s="339" t="s">
        <v>61</v>
      </c>
    </row>
    <row r="8" spans="1:10" ht="56.25" customHeight="1">
      <c r="A8" s="340" t="s">
        <v>199</v>
      </c>
      <c r="B8" s="144" t="s">
        <v>61</v>
      </c>
      <c r="C8" s="144" t="s">
        <v>61</v>
      </c>
      <c r="D8" s="144" t="s">
        <v>61</v>
      </c>
      <c r="E8" s="144" t="s">
        <v>61</v>
      </c>
      <c r="F8" s="144" t="s">
        <v>61</v>
      </c>
      <c r="G8" s="144" t="s">
        <v>61</v>
      </c>
      <c r="H8" s="144" t="s">
        <v>61</v>
      </c>
      <c r="I8" s="144" t="s">
        <v>61</v>
      </c>
      <c r="J8" s="341" t="s">
        <v>61</v>
      </c>
    </row>
    <row r="9" spans="1:10" ht="56.25" customHeight="1">
      <c r="A9" s="342" t="s">
        <v>200</v>
      </c>
      <c r="B9" s="144" t="s">
        <v>61</v>
      </c>
      <c r="C9" s="144" t="s">
        <v>61</v>
      </c>
      <c r="D9" s="144" t="s">
        <v>61</v>
      </c>
      <c r="E9" s="144" t="s">
        <v>61</v>
      </c>
      <c r="F9" s="144" t="s">
        <v>61</v>
      </c>
      <c r="G9" s="144" t="s">
        <v>61</v>
      </c>
      <c r="H9" s="144" t="s">
        <v>61</v>
      </c>
      <c r="I9" s="144" t="s">
        <v>61</v>
      </c>
      <c r="J9" s="341" t="s">
        <v>61</v>
      </c>
    </row>
    <row r="10" spans="1:10" ht="56.25" customHeight="1">
      <c r="A10" s="334" t="s">
        <v>225</v>
      </c>
      <c r="B10" s="141"/>
      <c r="C10" s="141"/>
      <c r="D10" s="141"/>
      <c r="E10" s="141"/>
      <c r="F10" s="141"/>
      <c r="G10" s="141"/>
      <c r="H10" s="141"/>
      <c r="I10" s="141"/>
      <c r="J10" s="335"/>
    </row>
    <row r="11" spans="1:10" ht="56.25" customHeight="1" thickBot="1">
      <c r="A11" s="343" t="s">
        <v>239</v>
      </c>
      <c r="B11" s="344" t="s">
        <v>61</v>
      </c>
      <c r="C11" s="344" t="s">
        <v>61</v>
      </c>
      <c r="D11" s="345"/>
      <c r="E11" s="345"/>
      <c r="F11" s="344" t="s">
        <v>61</v>
      </c>
      <c r="G11" s="344" t="s">
        <v>61</v>
      </c>
      <c r="H11" s="344" t="s">
        <v>61</v>
      </c>
      <c r="I11" s="344" t="s">
        <v>61</v>
      </c>
      <c r="J11" s="346"/>
    </row>
  </sheetData>
  <mergeCells count="4">
    <mergeCell ref="A3:A4"/>
    <mergeCell ref="B3:I3"/>
    <mergeCell ref="J3:J4"/>
    <mergeCell ref="A1:J1"/>
  </mergeCells>
  <phoneticPr fontId="8" type="noConversion"/>
  <pageMargins left="0.75" right="0.75" top="1" bottom="1" header="0.5" footer="0.5"/>
  <pageSetup paperSize="9" scale="8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24"/>
  <sheetViews>
    <sheetView view="pageBreakPreview" zoomScaleNormal="100" zoomScaleSheetLayoutView="100" workbookViewId="0">
      <selection activeCell="E10" sqref="E10"/>
    </sheetView>
  </sheetViews>
  <sheetFormatPr defaultRowHeight="19.5" customHeight="1"/>
  <cols>
    <col min="1" max="1" width="16.125" style="2" customWidth="1"/>
    <col min="2" max="2" width="11.875" style="2" customWidth="1"/>
    <col min="3" max="4" width="4.375" style="20" customWidth="1"/>
    <col min="5" max="5" width="9.375" style="21" bestFit="1" customWidth="1"/>
    <col min="6" max="6" width="15" style="21" bestFit="1" customWidth="1"/>
    <col min="7" max="7" width="12.125" style="21" bestFit="1" customWidth="1"/>
    <col min="8" max="8" width="10.5" style="21" bestFit="1" customWidth="1"/>
    <col min="9" max="9" width="11.375" style="21" customWidth="1"/>
    <col min="10" max="10" width="15" style="21" bestFit="1" customWidth="1"/>
    <col min="11" max="11" width="11.375" style="21" customWidth="1"/>
    <col min="12" max="12" width="12.75" style="21" bestFit="1" customWidth="1"/>
    <col min="13" max="13" width="8.375" style="2" bestFit="1" customWidth="1"/>
    <col min="14" max="14" width="15.375" style="2" bestFit="1" customWidth="1"/>
    <col min="15" max="15" width="15.125" style="2" bestFit="1" customWidth="1"/>
    <col min="16" max="16" width="17.25" style="2" customWidth="1"/>
    <col min="17" max="16384" width="9" style="2"/>
  </cols>
  <sheetData>
    <row r="1" spans="1:15" ht="30" customHeight="1">
      <c r="A1" s="462" t="s">
        <v>118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</row>
    <row r="2" spans="1:15" ht="22.5" customHeight="1" thickBot="1">
      <c r="A2" s="469" t="str">
        <f>'1.갑지'!A4</f>
        <v>2027년 남양주, 가평 도로시설물 보수공사 실시설계용역</v>
      </c>
      <c r="B2" s="469"/>
      <c r="C2" s="469"/>
      <c r="D2" s="469"/>
      <c r="E2" s="469"/>
      <c r="F2" s="469"/>
      <c r="G2" s="469"/>
      <c r="H2" s="145"/>
      <c r="I2" s="145"/>
      <c r="J2" s="145"/>
      <c r="K2" s="145"/>
      <c r="L2" s="145"/>
      <c r="M2" s="146"/>
    </row>
    <row r="3" spans="1:15" ht="22.5" customHeight="1">
      <c r="A3" s="463" t="s">
        <v>0</v>
      </c>
      <c r="B3" s="465" t="s">
        <v>4</v>
      </c>
      <c r="C3" s="467" t="s">
        <v>7</v>
      </c>
      <c r="D3" s="467" t="s">
        <v>8</v>
      </c>
      <c r="E3" s="470" t="s">
        <v>53</v>
      </c>
      <c r="F3" s="471"/>
      <c r="G3" s="470" t="s">
        <v>54</v>
      </c>
      <c r="H3" s="471"/>
      <c r="I3" s="470" t="s">
        <v>55</v>
      </c>
      <c r="J3" s="471"/>
      <c r="K3" s="470" t="s">
        <v>140</v>
      </c>
      <c r="L3" s="471"/>
      <c r="M3" s="472" t="s">
        <v>5</v>
      </c>
    </row>
    <row r="4" spans="1:15" ht="22.5" customHeight="1">
      <c r="A4" s="464"/>
      <c r="B4" s="466"/>
      <c r="C4" s="468"/>
      <c r="D4" s="468"/>
      <c r="E4" s="147" t="s">
        <v>1</v>
      </c>
      <c r="F4" s="148" t="s">
        <v>2</v>
      </c>
      <c r="G4" s="147" t="s">
        <v>3</v>
      </c>
      <c r="H4" s="149" t="s">
        <v>2</v>
      </c>
      <c r="I4" s="147" t="s">
        <v>3</v>
      </c>
      <c r="J4" s="148" t="s">
        <v>2</v>
      </c>
      <c r="K4" s="147" t="s">
        <v>3</v>
      </c>
      <c r="L4" s="148" t="s">
        <v>2</v>
      </c>
      <c r="M4" s="473"/>
    </row>
    <row r="5" spans="1:15" ht="27.75" customHeight="1">
      <c r="A5" s="150" t="s">
        <v>56</v>
      </c>
      <c r="B5" s="151"/>
      <c r="C5" s="152">
        <v>1</v>
      </c>
      <c r="D5" s="152" t="s">
        <v>31</v>
      </c>
      <c r="E5" s="153"/>
      <c r="F5" s="154">
        <f>J5</f>
        <v>119500000</v>
      </c>
      <c r="G5" s="155" t="s">
        <v>13</v>
      </c>
      <c r="H5" s="155">
        <v>0</v>
      </c>
      <c r="I5" s="156"/>
      <c r="J5" s="157">
        <f>'4.대가산출근거'!I14</f>
        <v>119500000</v>
      </c>
      <c r="K5" s="157"/>
      <c r="L5" s="156">
        <v>0</v>
      </c>
      <c r="M5" s="158"/>
    </row>
    <row r="6" spans="1:15" ht="27.75" customHeight="1">
      <c r="A6" s="159" t="s">
        <v>32</v>
      </c>
      <c r="B6" s="160" t="s">
        <v>33</v>
      </c>
      <c r="C6" s="152">
        <v>1</v>
      </c>
      <c r="D6" s="161" t="s">
        <v>57</v>
      </c>
      <c r="E6" s="162"/>
      <c r="F6" s="154">
        <f>SUM(F7:F10)</f>
        <v>3223912</v>
      </c>
      <c r="G6" s="154"/>
      <c r="H6" s="154">
        <f>SUM(H7:H10)</f>
        <v>153000</v>
      </c>
      <c r="I6" s="154"/>
      <c r="J6" s="154">
        <f>SUM(J7:J10)</f>
        <v>0</v>
      </c>
      <c r="K6" s="154"/>
      <c r="L6" s="154">
        <f>SUM(L7:L10)</f>
        <v>3070912</v>
      </c>
      <c r="M6" s="158"/>
      <c r="N6" s="112"/>
    </row>
    <row r="7" spans="1:15" ht="27.75" customHeight="1">
      <c r="A7" s="163" t="s">
        <v>271</v>
      </c>
      <c r="B7" s="164" t="s">
        <v>13</v>
      </c>
      <c r="C7" s="165">
        <f>'8.개략공사비'!I5</f>
        <v>2</v>
      </c>
      <c r="D7" s="165" t="s">
        <v>49</v>
      </c>
      <c r="E7" s="166">
        <f t="shared" ref="E7:F9" si="0">G7+I7+K7</f>
        <v>1535456</v>
      </c>
      <c r="F7" s="167">
        <f t="shared" si="0"/>
        <v>3070912</v>
      </c>
      <c r="G7" s="168"/>
      <c r="H7" s="168"/>
      <c r="I7" s="168"/>
      <c r="J7" s="168"/>
      <c r="K7" s="168">
        <f>ROUNDDOWN('5.점검차량운전경비'!I27, 0)</f>
        <v>1535456</v>
      </c>
      <c r="L7" s="169">
        <f>C7*K7</f>
        <v>3070912</v>
      </c>
      <c r="M7" s="170"/>
    </row>
    <row r="8" spans="1:15" ht="27.75" customHeight="1">
      <c r="A8" s="163" t="s">
        <v>272</v>
      </c>
      <c r="B8" s="322"/>
      <c r="C8" s="165">
        <f>'8.개략공사비'!J5</f>
        <v>0</v>
      </c>
      <c r="D8" s="165" t="s">
        <v>273</v>
      </c>
      <c r="E8" s="166">
        <f t="shared" si="0"/>
        <v>1110136</v>
      </c>
      <c r="F8" s="167">
        <f t="shared" si="0"/>
        <v>0</v>
      </c>
      <c r="G8" s="168"/>
      <c r="H8" s="168"/>
      <c r="I8" s="168"/>
      <c r="J8" s="168"/>
      <c r="K8" s="168" cm="1">
        <f t="array" ref="K8:L8">'5.점검차량운전경비'!I30:J30</f>
        <v>1110136</v>
      </c>
      <c r="L8" s="169">
        <v>0</v>
      </c>
      <c r="M8" s="170"/>
    </row>
    <row r="9" spans="1:15" ht="27.75" hidden="1" customHeight="1">
      <c r="A9" s="171" t="s">
        <v>232</v>
      </c>
      <c r="B9" s="164"/>
      <c r="C9" s="165">
        <v>0</v>
      </c>
      <c r="D9" s="165" t="s">
        <v>224</v>
      </c>
      <c r="E9" s="166">
        <f t="shared" si="0"/>
        <v>91050</v>
      </c>
      <c r="F9" s="167">
        <f t="shared" si="0"/>
        <v>0</v>
      </c>
      <c r="G9" s="168">
        <f>'9.추가조사비(일위대가표)'!H6</f>
        <v>7140</v>
      </c>
      <c r="H9" s="168">
        <f>C9*G9</f>
        <v>0</v>
      </c>
      <c r="I9" s="168">
        <f>'9.추가조사비(일위대가표)'!J6</f>
        <v>82265</v>
      </c>
      <c r="J9" s="168">
        <f>C9*I9</f>
        <v>0</v>
      </c>
      <c r="K9" s="168">
        <f>'9.추가조사비(일위대가표)'!L6</f>
        <v>1645</v>
      </c>
      <c r="L9" s="169">
        <f>C9*K9</f>
        <v>0</v>
      </c>
      <c r="M9" s="170"/>
    </row>
    <row r="10" spans="1:15" ht="27.75" customHeight="1">
      <c r="A10" s="171" t="s">
        <v>233</v>
      </c>
      <c r="B10" s="164"/>
      <c r="C10" s="165"/>
      <c r="D10" s="165" t="s">
        <v>90</v>
      </c>
      <c r="E10" s="166"/>
      <c r="F10" s="167">
        <f>SUM(F12:F13)</f>
        <v>153000</v>
      </c>
      <c r="G10" s="168">
        <f>SUM(G12:G13)</f>
        <v>51000</v>
      </c>
      <c r="H10" s="168">
        <f>SUM(H12:H13)</f>
        <v>153000</v>
      </c>
      <c r="I10" s="168"/>
      <c r="J10" s="168"/>
      <c r="K10" s="168"/>
      <c r="L10" s="169"/>
      <c r="M10" s="170"/>
    </row>
    <row r="11" spans="1:15" ht="24.95" customHeight="1">
      <c r="A11" s="163" t="s">
        <v>227</v>
      </c>
      <c r="B11" s="164"/>
      <c r="C11" s="165">
        <v>3</v>
      </c>
      <c r="D11" s="165" t="s">
        <v>228</v>
      </c>
      <c r="E11" s="166"/>
      <c r="F11" s="167">
        <f>H11</f>
        <v>42000</v>
      </c>
      <c r="G11" s="168">
        <f>'4.대가산출근거'!E45</f>
        <v>14000</v>
      </c>
      <c r="H11" s="168">
        <f>C11*G11</f>
        <v>42000</v>
      </c>
      <c r="I11" s="168"/>
      <c r="J11" s="168"/>
      <c r="K11" s="168"/>
      <c r="L11" s="169"/>
      <c r="M11" s="170"/>
    </row>
    <row r="12" spans="1:15" ht="24.95" customHeight="1">
      <c r="A12" s="163" t="s">
        <v>229</v>
      </c>
      <c r="B12" s="164"/>
      <c r="C12" s="165">
        <v>3</v>
      </c>
      <c r="D12" s="165" t="s">
        <v>91</v>
      </c>
      <c r="E12" s="166"/>
      <c r="F12" s="167">
        <f>H12</f>
        <v>66000</v>
      </c>
      <c r="G12" s="168">
        <f>'4.대가산출근거'!E55</f>
        <v>22000</v>
      </c>
      <c r="H12" s="168">
        <f>C12*G12</f>
        <v>66000</v>
      </c>
      <c r="I12" s="168"/>
      <c r="J12" s="168"/>
      <c r="K12" s="168"/>
      <c r="L12" s="169"/>
      <c r="M12" s="170"/>
    </row>
    <row r="13" spans="1:15" ht="24.95" customHeight="1">
      <c r="A13" s="163" t="s">
        <v>230</v>
      </c>
      <c r="B13" s="164"/>
      <c r="C13" s="165">
        <v>3</v>
      </c>
      <c r="D13" s="165" t="s">
        <v>91</v>
      </c>
      <c r="E13" s="166"/>
      <c r="F13" s="167">
        <f>H13</f>
        <v>87000</v>
      </c>
      <c r="G13" s="168">
        <f>'4.대가산출근거'!E66</f>
        <v>29000</v>
      </c>
      <c r="H13" s="168">
        <f>C13*G13</f>
        <v>87000</v>
      </c>
      <c r="I13" s="168"/>
      <c r="J13" s="168"/>
      <c r="K13" s="168"/>
      <c r="L13" s="169"/>
      <c r="M13" s="170"/>
    </row>
    <row r="14" spans="1:15" ht="27.75" customHeight="1">
      <c r="A14" s="172" t="s">
        <v>104</v>
      </c>
      <c r="B14" s="173"/>
      <c r="C14" s="174"/>
      <c r="D14" s="173"/>
      <c r="E14" s="175"/>
      <c r="F14" s="176">
        <f>ROUNDDOWN(SUM(F5,F6),-4)</f>
        <v>122720000</v>
      </c>
      <c r="G14" s="177"/>
      <c r="H14" s="176">
        <f>H5+H6</f>
        <v>153000</v>
      </c>
      <c r="I14" s="178"/>
      <c r="J14" s="176">
        <f>J5+J6</f>
        <v>119500000</v>
      </c>
      <c r="K14" s="179"/>
      <c r="L14" s="177">
        <f>L5+L6</f>
        <v>3070912</v>
      </c>
      <c r="M14" s="180"/>
      <c r="N14" s="3"/>
      <c r="O14" s="49">
        <f>L14+J14+H14</f>
        <v>122723912</v>
      </c>
    </row>
    <row r="15" spans="1:15" ht="27.75" customHeight="1">
      <c r="A15" s="181" t="s">
        <v>62</v>
      </c>
      <c r="B15" s="182">
        <f>'4.대가산출근거'!B83/100</f>
        <v>6.8400000000000006E-3</v>
      </c>
      <c r="C15" s="152">
        <v>1</v>
      </c>
      <c r="D15" s="161" t="s">
        <v>57</v>
      </c>
      <c r="E15" s="183"/>
      <c r="F15" s="155">
        <f>ROUNDUP((F14*B15),-4)</f>
        <v>840000</v>
      </c>
      <c r="G15" s="184"/>
      <c r="H15" s="184"/>
      <c r="I15" s="157"/>
      <c r="J15" s="155"/>
      <c r="K15" s="185"/>
      <c r="L15" s="156"/>
      <c r="M15" s="158"/>
      <c r="N15" s="3"/>
    </row>
    <row r="16" spans="1:15" s="8" customFormat="1" ht="27.75" customHeight="1">
      <c r="A16" s="186" t="s">
        <v>51</v>
      </c>
      <c r="B16" s="187"/>
      <c r="C16" s="165">
        <v>10</v>
      </c>
      <c r="D16" s="165" t="s">
        <v>52</v>
      </c>
      <c r="E16" s="169"/>
      <c r="F16" s="188">
        <f>INT((F14+F15)*0.1)</f>
        <v>12356000</v>
      </c>
      <c r="G16" s="169"/>
      <c r="H16" s="189"/>
      <c r="I16" s="169"/>
      <c r="J16" s="189"/>
      <c r="K16" s="169"/>
      <c r="L16" s="189"/>
      <c r="M16" s="170"/>
      <c r="N16" s="30"/>
      <c r="O16" s="7"/>
    </row>
    <row r="17" spans="1:15" ht="27.75" customHeight="1">
      <c r="A17" s="172" t="s">
        <v>108</v>
      </c>
      <c r="B17" s="173"/>
      <c r="C17" s="174"/>
      <c r="D17" s="173"/>
      <c r="E17" s="175"/>
      <c r="F17" s="176">
        <f>ROUNDDOWN((F14+F15+F16), -3)</f>
        <v>135916000</v>
      </c>
      <c r="G17" s="189" t="s">
        <v>137</v>
      </c>
      <c r="H17" s="190"/>
      <c r="I17" s="168"/>
      <c r="J17" s="169"/>
      <c r="K17" s="191"/>
      <c r="L17" s="189"/>
      <c r="M17" s="192"/>
      <c r="N17" s="3"/>
    </row>
    <row r="18" spans="1:15" s="8" customFormat="1" ht="27.75" customHeight="1" thickBot="1">
      <c r="A18" s="193"/>
      <c r="B18" s="194"/>
      <c r="C18" s="195"/>
      <c r="D18" s="196"/>
      <c r="E18" s="197"/>
      <c r="F18" s="198"/>
      <c r="G18" s="199"/>
      <c r="H18" s="197"/>
      <c r="I18" s="197"/>
      <c r="J18" s="197"/>
      <c r="K18" s="197"/>
      <c r="L18" s="197"/>
      <c r="M18" s="200"/>
      <c r="N18" s="9"/>
      <c r="O18" s="7"/>
    </row>
    <row r="20" spans="1:15" ht="19.5" customHeight="1">
      <c r="F20" s="21" t="s">
        <v>68</v>
      </c>
      <c r="G20" s="21" t="s">
        <v>68</v>
      </c>
    </row>
    <row r="21" spans="1:15" ht="19.5" customHeight="1">
      <c r="F21" s="21" t="s">
        <v>68</v>
      </c>
      <c r="G21" s="21" t="s">
        <v>68</v>
      </c>
    </row>
    <row r="22" spans="1:15" ht="19.5" customHeight="1">
      <c r="F22" s="21" t="s">
        <v>68</v>
      </c>
    </row>
    <row r="24" spans="1:15" ht="19.5" customHeight="1">
      <c r="G24" s="4" t="s">
        <v>68</v>
      </c>
    </row>
  </sheetData>
  <mergeCells count="11">
    <mergeCell ref="A1:M1"/>
    <mergeCell ref="A3:A4"/>
    <mergeCell ref="B3:B4"/>
    <mergeCell ref="C3:C4"/>
    <mergeCell ref="A2:G2"/>
    <mergeCell ref="I3:J3"/>
    <mergeCell ref="K3:L3"/>
    <mergeCell ref="M3:M4"/>
    <mergeCell ref="D3:D4"/>
    <mergeCell ref="G3:H3"/>
    <mergeCell ref="E3:F3"/>
  </mergeCells>
  <phoneticPr fontId="8" type="noConversion"/>
  <pageMargins left="0.6692913385826772" right="0.47244094488188981" top="0.78740157480314965" bottom="0.7480314960629921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P97"/>
  <sheetViews>
    <sheetView view="pageBreakPreview" zoomScale="145" zoomScaleNormal="100" zoomScaleSheetLayoutView="145" workbookViewId="0">
      <selection sqref="A1:J1"/>
    </sheetView>
  </sheetViews>
  <sheetFormatPr defaultRowHeight="12"/>
  <cols>
    <col min="1" max="1" width="21.125" style="2" customWidth="1"/>
    <col min="2" max="2" width="9.375" style="2" bestFit="1" customWidth="1"/>
    <col min="3" max="3" width="13.125" style="2" customWidth="1"/>
    <col min="4" max="4" width="13" style="20" customWidth="1"/>
    <col min="5" max="5" width="14.875" style="20" customWidth="1"/>
    <col min="6" max="6" width="12.625" style="2" customWidth="1"/>
    <col min="7" max="7" width="12" style="2" customWidth="1"/>
    <col min="8" max="8" width="13.25" style="2" customWidth="1"/>
    <col min="9" max="9" width="9.5" style="2" customWidth="1"/>
    <col min="10" max="10" width="5.875" style="2" customWidth="1"/>
    <col min="11" max="11" width="9" style="2" customWidth="1"/>
    <col min="12" max="12" width="11.5" style="2" hidden="1" customWidth="1"/>
    <col min="13" max="14" width="9" style="2" hidden="1" customWidth="1"/>
    <col min="15" max="15" width="9" style="2" customWidth="1"/>
    <col min="16" max="16384" width="9" style="2"/>
  </cols>
  <sheetData>
    <row r="1" spans="1:14" ht="39.75" customHeight="1" thickBot="1">
      <c r="A1" s="476" t="str">
        <f>'1.갑지'!A4</f>
        <v>2027년 남양주, 가평 도로시설물 보수공사 실시설계용역</v>
      </c>
      <c r="B1" s="476"/>
      <c r="C1" s="476"/>
      <c r="D1" s="476"/>
      <c r="E1" s="476"/>
      <c r="F1" s="476"/>
      <c r="G1" s="476"/>
      <c r="H1" s="476"/>
      <c r="I1" s="476"/>
      <c r="J1" s="476"/>
    </row>
    <row r="2" spans="1:14" ht="15" customHeight="1">
      <c r="A2" s="347" t="s">
        <v>109</v>
      </c>
      <c r="B2" s="348"/>
      <c r="C2" s="349"/>
      <c r="D2" s="350"/>
      <c r="E2" s="350"/>
      <c r="F2" s="350"/>
      <c r="G2" s="350"/>
      <c r="H2" s="350"/>
      <c r="I2" s="350"/>
      <c r="J2" s="351"/>
      <c r="L2" s="2" t="s">
        <v>85</v>
      </c>
      <c r="M2" s="21">
        <v>12150</v>
      </c>
      <c r="N2" s="2">
        <v>5150</v>
      </c>
    </row>
    <row r="3" spans="1:14" ht="15" customHeight="1">
      <c r="A3" s="352" t="s">
        <v>101</v>
      </c>
      <c r="B3" s="353"/>
      <c r="C3" s="354"/>
      <c r="D3" s="355"/>
      <c r="E3" s="355"/>
      <c r="F3" s="355"/>
      <c r="G3" s="355"/>
      <c r="H3" s="355"/>
      <c r="I3" s="355"/>
      <c r="J3" s="356"/>
      <c r="L3" s="2" t="s">
        <v>86</v>
      </c>
      <c r="M3" s="2">
        <v>50</v>
      </c>
    </row>
    <row r="4" spans="1:14" ht="15" customHeight="1">
      <c r="A4" s="352" t="s">
        <v>102</v>
      </c>
      <c r="B4" s="353"/>
      <c r="C4" s="354"/>
      <c r="D4" s="355"/>
      <c r="E4" s="355"/>
      <c r="F4" s="355"/>
      <c r="G4" s="355"/>
      <c r="H4" s="355"/>
      <c r="I4" s="355"/>
      <c r="J4" s="356"/>
      <c r="L4" s="2" t="s">
        <v>87</v>
      </c>
      <c r="M4" s="2">
        <v>150</v>
      </c>
      <c r="N4" s="2">
        <v>100</v>
      </c>
    </row>
    <row r="5" spans="1:14" ht="15" customHeight="1">
      <c r="A5" s="352"/>
      <c r="B5" s="353"/>
      <c r="C5" s="354"/>
      <c r="D5" s="355"/>
      <c r="E5" s="355"/>
      <c r="F5" s="355"/>
      <c r="G5" s="355"/>
      <c r="H5" s="355"/>
      <c r="I5" s="355"/>
      <c r="J5" s="356"/>
      <c r="L5" s="2" t="s">
        <v>88</v>
      </c>
      <c r="M5" s="2">
        <v>15</v>
      </c>
    </row>
    <row r="6" spans="1:14" ht="15" customHeight="1">
      <c r="A6" s="357" t="s">
        <v>36</v>
      </c>
      <c r="B6" s="358"/>
      <c r="C6" s="354"/>
      <c r="D6" s="355"/>
      <c r="E6" s="355"/>
      <c r="F6" s="355"/>
      <c r="G6" s="355"/>
      <c r="H6" s="355"/>
      <c r="I6" s="355"/>
      <c r="J6" s="356"/>
      <c r="L6" s="2" t="s">
        <v>89</v>
      </c>
      <c r="M6" s="2">
        <v>1.6830000000000001</v>
      </c>
      <c r="N6" s="2">
        <f>M6*2</f>
        <v>3.3660000000000001</v>
      </c>
    </row>
    <row r="7" spans="1:14" ht="15" customHeight="1">
      <c r="A7" s="359" t="s">
        <v>14</v>
      </c>
      <c r="B7" s="360"/>
      <c r="C7" s="361"/>
      <c r="D7" s="362"/>
      <c r="E7" s="362"/>
      <c r="F7" s="361"/>
      <c r="G7" s="361"/>
      <c r="H7" s="363"/>
      <c r="I7" s="361"/>
      <c r="J7" s="364"/>
    </row>
    <row r="8" spans="1:14" ht="15" customHeight="1">
      <c r="A8" s="365" t="s">
        <v>15</v>
      </c>
      <c r="B8" s="355"/>
      <c r="C8" s="361"/>
      <c r="D8" s="362"/>
      <c r="E8" s="362"/>
      <c r="F8" s="366"/>
      <c r="G8" s="366"/>
      <c r="H8" s="363"/>
      <c r="I8" s="361"/>
      <c r="J8" s="364"/>
    </row>
    <row r="9" spans="1:14" ht="15" customHeight="1">
      <c r="A9" s="365"/>
      <c r="B9" s="355"/>
      <c r="C9" s="361"/>
      <c r="D9" s="362"/>
      <c r="E9" s="362"/>
      <c r="F9" s="366"/>
      <c r="G9" s="366"/>
      <c r="H9" s="363"/>
      <c r="I9" s="361"/>
      <c r="J9" s="364"/>
    </row>
    <row r="10" spans="1:14" ht="15" customHeight="1">
      <c r="A10" s="475" t="s">
        <v>25</v>
      </c>
      <c r="B10" s="474"/>
      <c r="C10" s="474"/>
      <c r="D10" s="474"/>
      <c r="E10" s="474" t="s">
        <v>24</v>
      </c>
      <c r="F10" s="474"/>
      <c r="G10" s="362"/>
      <c r="H10" s="362"/>
      <c r="I10" s="362" t="s">
        <v>26</v>
      </c>
      <c r="J10" s="367"/>
      <c r="K10" s="477"/>
    </row>
    <row r="11" spans="1:14" ht="15" customHeight="1">
      <c r="A11" s="475"/>
      <c r="B11" s="474"/>
      <c r="C11" s="474"/>
      <c r="D11" s="474"/>
      <c r="E11" s="474" t="s">
        <v>23</v>
      </c>
      <c r="F11" s="474"/>
      <c r="G11" s="362"/>
      <c r="H11" s="362"/>
      <c r="I11" s="362"/>
      <c r="J11" s="367"/>
      <c r="K11" s="477"/>
    </row>
    <row r="12" spans="1:14" ht="15" customHeight="1">
      <c r="A12" s="365"/>
      <c r="B12" s="355"/>
      <c r="C12" s="361"/>
      <c r="D12" s="362" t="s">
        <v>35</v>
      </c>
      <c r="E12" s="362"/>
      <c r="F12" s="366"/>
      <c r="G12" s="366"/>
      <c r="H12" s="363"/>
      <c r="I12" s="361"/>
      <c r="J12" s="364"/>
      <c r="L12" s="21">
        <f>$H$14*$C$14/100</f>
        <v>119549220.30872454</v>
      </c>
    </row>
    <row r="13" spans="1:14" ht="15" customHeight="1">
      <c r="A13" s="475" t="s">
        <v>103</v>
      </c>
      <c r="B13" s="474"/>
      <c r="C13" s="288" t="s">
        <v>16</v>
      </c>
      <c r="D13" s="288" t="s">
        <v>17</v>
      </c>
      <c r="E13" s="288" t="s">
        <v>18</v>
      </c>
      <c r="F13" s="288" t="s">
        <v>19</v>
      </c>
      <c r="G13" s="288" t="s">
        <v>20</v>
      </c>
      <c r="H13" s="289" t="s">
        <v>21</v>
      </c>
      <c r="I13" s="289" t="s">
        <v>22</v>
      </c>
      <c r="J13" s="368" t="s">
        <v>6</v>
      </c>
    </row>
    <row r="14" spans="1:14" ht="15" customHeight="1">
      <c r="A14" s="475" t="s">
        <v>123</v>
      </c>
      <c r="B14" s="474"/>
      <c r="C14" s="290">
        <f>'8.개략공사비'!H5*1000</f>
        <v>2218298980</v>
      </c>
      <c r="D14" s="290">
        <f>'6.용역설계비요율(별표1)'!A11</f>
        <v>3000000000</v>
      </c>
      <c r="E14" s="290">
        <f>'6.용역설계비요율(별표1)'!A10</f>
        <v>2000000000</v>
      </c>
      <c r="F14" s="291">
        <f>'6.용역설계비요율(별표1)'!B10</f>
        <v>5.47</v>
      </c>
      <c r="G14" s="291">
        <f>'6.용역설계비요율(별표1)'!B11</f>
        <v>5.0999999999999996</v>
      </c>
      <c r="H14" s="291">
        <f>$F$14-((($C$14-$E$14)*($F$14-$G$14))/($D$14-$E$14))</f>
        <v>5.3892293773999995</v>
      </c>
      <c r="I14" s="292">
        <f>ROUNDDOWN(C14*H14/100,-5)</f>
        <v>119500000</v>
      </c>
      <c r="J14" s="368" t="s">
        <v>34</v>
      </c>
    </row>
    <row r="15" spans="1:14" ht="15" customHeight="1">
      <c r="A15" s="369"/>
      <c r="B15" s="370"/>
      <c r="C15" s="371"/>
      <c r="D15" s="371"/>
      <c r="E15" s="371"/>
      <c r="F15" s="371"/>
      <c r="G15" s="371"/>
      <c r="H15" s="371"/>
      <c r="I15" s="371"/>
      <c r="J15" s="372"/>
      <c r="L15" s="21">
        <f>4.03+(((200000000)*(4.43-4.03))/(4.43-4.03))</f>
        <v>200000004.03</v>
      </c>
    </row>
    <row r="16" spans="1:14" ht="15" customHeight="1">
      <c r="A16" s="369"/>
      <c r="B16" s="370"/>
      <c r="C16" s="371"/>
      <c r="D16" s="371"/>
      <c r="E16" s="371"/>
      <c r="F16" s="371"/>
      <c r="G16" s="371"/>
      <c r="H16" s="371"/>
      <c r="I16" s="371"/>
      <c r="J16" s="372"/>
    </row>
    <row r="17" spans="1:12" ht="15" customHeight="1">
      <c r="A17" s="369"/>
      <c r="B17" s="370"/>
      <c r="C17" s="371"/>
      <c r="D17" s="371"/>
      <c r="E17" s="371"/>
      <c r="F17" s="371"/>
      <c r="G17" s="371"/>
      <c r="H17" s="371"/>
      <c r="I17" s="371"/>
      <c r="J17" s="372"/>
    </row>
    <row r="18" spans="1:12" ht="15" customHeight="1">
      <c r="A18" s="357" t="s">
        <v>110</v>
      </c>
      <c r="B18" s="358"/>
      <c r="C18" s="361"/>
      <c r="D18" s="362"/>
      <c r="E18" s="362"/>
      <c r="F18" s="361"/>
      <c r="G18" s="361"/>
      <c r="H18" s="363"/>
      <c r="I18" s="361"/>
      <c r="J18" s="364"/>
    </row>
    <row r="19" spans="1:12" ht="15" customHeight="1">
      <c r="A19" s="359" t="s">
        <v>69</v>
      </c>
      <c r="B19" s="360"/>
      <c r="C19" s="361"/>
      <c r="D19" s="362"/>
      <c r="E19" s="362"/>
      <c r="F19" s="361"/>
      <c r="G19" s="361"/>
      <c r="H19" s="363"/>
      <c r="I19" s="361"/>
      <c r="J19" s="364"/>
    </row>
    <row r="20" spans="1:12" ht="15" customHeight="1">
      <c r="A20" s="359" t="s">
        <v>70</v>
      </c>
      <c r="B20" s="360"/>
      <c r="C20" s="361"/>
      <c r="D20" s="361"/>
      <c r="E20" s="361"/>
      <c r="F20" s="361"/>
      <c r="G20" s="361"/>
      <c r="H20" s="361"/>
      <c r="I20" s="361"/>
      <c r="J20" s="364"/>
    </row>
    <row r="21" spans="1:12" ht="15" customHeight="1">
      <c r="A21" s="359" t="s">
        <v>9</v>
      </c>
      <c r="B21" s="360"/>
      <c r="C21" s="361"/>
      <c r="D21" s="361"/>
      <c r="E21" s="361"/>
      <c r="F21" s="361"/>
      <c r="G21" s="361"/>
      <c r="H21" s="361"/>
      <c r="I21" s="361"/>
      <c r="J21" s="364"/>
    </row>
    <row r="22" spans="1:12" ht="15" customHeight="1">
      <c r="A22" s="359" t="s">
        <v>10</v>
      </c>
      <c r="B22" s="360"/>
      <c r="C22" s="361"/>
      <c r="D22" s="361"/>
      <c r="E22" s="361"/>
      <c r="F22" s="361"/>
      <c r="G22" s="361"/>
      <c r="H22" s="361"/>
      <c r="I22" s="361"/>
      <c r="J22" s="364"/>
    </row>
    <row r="23" spans="1:12" ht="15" customHeight="1">
      <c r="A23" s="359" t="s">
        <v>11</v>
      </c>
      <c r="B23" s="360"/>
      <c r="C23" s="361"/>
      <c r="D23" s="361"/>
      <c r="E23" s="361"/>
      <c r="F23" s="361"/>
      <c r="G23" s="361"/>
      <c r="H23" s="361"/>
      <c r="I23" s="361"/>
      <c r="J23" s="364"/>
      <c r="L23" s="5"/>
    </row>
    <row r="24" spans="1:12" ht="15" customHeight="1">
      <c r="A24" s="359" t="s">
        <v>71</v>
      </c>
      <c r="B24" s="360"/>
      <c r="C24" s="361"/>
      <c r="D24" s="361"/>
      <c r="E24" s="361"/>
      <c r="F24" s="355"/>
      <c r="G24" s="361"/>
      <c r="H24" s="361"/>
      <c r="I24" s="361"/>
      <c r="J24" s="364"/>
      <c r="L24" s="5"/>
    </row>
    <row r="25" spans="1:12" ht="15" customHeight="1">
      <c r="A25" s="359" t="s">
        <v>72</v>
      </c>
      <c r="B25" s="360"/>
      <c r="C25" s="361"/>
      <c r="D25" s="361"/>
      <c r="E25" s="361"/>
      <c r="F25" s="361"/>
      <c r="G25" s="361"/>
      <c r="H25" s="361"/>
      <c r="I25" s="361"/>
      <c r="J25" s="364"/>
    </row>
    <row r="26" spans="1:12" ht="15" customHeight="1">
      <c r="A26" s="359" t="s">
        <v>9</v>
      </c>
      <c r="B26" s="360"/>
      <c r="C26" s="361"/>
      <c r="D26" s="361"/>
      <c r="E26" s="361"/>
      <c r="F26" s="361"/>
      <c r="G26" s="361"/>
      <c r="H26" s="361"/>
      <c r="I26" s="361"/>
      <c r="J26" s="364"/>
    </row>
    <row r="27" spans="1:12" ht="15" customHeight="1">
      <c r="A27" s="359" t="s">
        <v>10</v>
      </c>
      <c r="B27" s="360"/>
      <c r="C27" s="361"/>
      <c r="D27" s="361"/>
      <c r="E27" s="361"/>
      <c r="F27" s="361"/>
      <c r="G27" s="361"/>
      <c r="H27" s="361"/>
      <c r="I27" s="361"/>
      <c r="J27" s="364"/>
    </row>
    <row r="28" spans="1:12" ht="15" customHeight="1">
      <c r="A28" s="359" t="s">
        <v>11</v>
      </c>
      <c r="B28" s="360"/>
      <c r="C28" s="361"/>
      <c r="D28" s="361"/>
      <c r="E28" s="361"/>
      <c r="F28" s="361"/>
      <c r="G28" s="361"/>
      <c r="H28" s="361"/>
      <c r="I28" s="361"/>
      <c r="J28" s="364"/>
      <c r="L28" s="5"/>
    </row>
    <row r="29" spans="1:12" ht="15" customHeight="1" thickBot="1">
      <c r="A29" s="373" t="s">
        <v>73</v>
      </c>
      <c r="B29" s="374"/>
      <c r="C29" s="375"/>
      <c r="D29" s="375"/>
      <c r="E29" s="375"/>
      <c r="F29" s="376"/>
      <c r="G29" s="375"/>
      <c r="H29" s="375"/>
      <c r="I29" s="375"/>
      <c r="J29" s="377"/>
      <c r="L29" s="5"/>
    </row>
    <row r="30" spans="1:12" ht="15" customHeight="1">
      <c r="A30" s="378" t="s">
        <v>74</v>
      </c>
      <c r="B30" s="379"/>
      <c r="C30" s="380"/>
      <c r="D30" s="380"/>
      <c r="E30" s="380"/>
      <c r="F30" s="380"/>
      <c r="G30" s="380"/>
      <c r="H30" s="380"/>
      <c r="I30" s="380"/>
      <c r="J30" s="381"/>
    </row>
    <row r="31" spans="1:12" ht="15" customHeight="1">
      <c r="A31" s="359" t="s">
        <v>75</v>
      </c>
      <c r="B31" s="360"/>
      <c r="C31" s="361"/>
      <c r="D31" s="361"/>
      <c r="E31" s="361"/>
      <c r="F31" s="361"/>
      <c r="G31" s="361"/>
      <c r="H31" s="361"/>
      <c r="I31" s="361"/>
      <c r="J31" s="364"/>
    </row>
    <row r="32" spans="1:12" ht="15" customHeight="1">
      <c r="A32" s="359" t="s">
        <v>10</v>
      </c>
      <c r="B32" s="360"/>
      <c r="C32" s="361"/>
      <c r="D32" s="361"/>
      <c r="E32" s="361"/>
      <c r="F32" s="361"/>
      <c r="G32" s="361"/>
      <c r="H32" s="361"/>
      <c r="I32" s="361"/>
      <c r="J32" s="364"/>
    </row>
    <row r="33" spans="1:16" ht="15" customHeight="1">
      <c r="A33" s="359" t="s">
        <v>11</v>
      </c>
      <c r="B33" s="360"/>
      <c r="C33" s="361"/>
      <c r="D33" s="361"/>
      <c r="E33" s="361"/>
      <c r="F33" s="361"/>
      <c r="G33" s="361"/>
      <c r="H33" s="361"/>
      <c r="I33" s="361"/>
      <c r="J33" s="364"/>
      <c r="L33" s="5"/>
    </row>
    <row r="34" spans="1:16" ht="15" customHeight="1">
      <c r="A34" s="359" t="s">
        <v>76</v>
      </c>
      <c r="B34" s="360"/>
      <c r="C34" s="361"/>
      <c r="D34" s="361"/>
      <c r="E34" s="361"/>
      <c r="F34" s="355"/>
      <c r="G34" s="361"/>
      <c r="H34" s="361"/>
      <c r="I34" s="361"/>
      <c r="J34" s="364"/>
      <c r="L34" s="5"/>
    </row>
    <row r="35" spans="1:16" ht="15" customHeight="1">
      <c r="A35" s="359"/>
      <c r="B35" s="360"/>
      <c r="C35" s="361"/>
      <c r="D35" s="361"/>
      <c r="E35" s="361"/>
      <c r="F35" s="355"/>
      <c r="G35" s="361"/>
      <c r="H35" s="361"/>
      <c r="I35" s="361"/>
      <c r="J35" s="364"/>
      <c r="L35" s="5"/>
    </row>
    <row r="36" spans="1:16" ht="15" customHeight="1">
      <c r="A36" s="359" t="s">
        <v>12</v>
      </c>
      <c r="B36" s="360"/>
      <c r="C36" s="361"/>
      <c r="D36" s="361"/>
      <c r="E36" s="361"/>
      <c r="F36" s="361"/>
      <c r="G36" s="361"/>
      <c r="H36" s="361"/>
      <c r="I36" s="361"/>
      <c r="J36" s="364"/>
      <c r="L36" s="5"/>
    </row>
    <row r="37" spans="1:16" ht="15" customHeight="1">
      <c r="A37" s="365" t="s">
        <v>77</v>
      </c>
      <c r="B37" s="360"/>
      <c r="C37" s="361"/>
      <c r="D37" s="361"/>
      <c r="E37" s="361"/>
      <c r="F37" s="361"/>
      <c r="G37" s="361"/>
      <c r="H37" s="361"/>
      <c r="I37" s="361"/>
      <c r="J37" s="364"/>
      <c r="L37" s="5"/>
    </row>
    <row r="38" spans="1:16" ht="15" customHeight="1">
      <c r="A38" s="382" t="s">
        <v>78</v>
      </c>
      <c r="B38" s="361" t="s">
        <v>79</v>
      </c>
      <c r="C38" s="361"/>
      <c r="D38" s="361"/>
      <c r="E38" s="383"/>
      <c r="F38" s="361"/>
      <c r="G38" s="361"/>
      <c r="H38" s="361"/>
      <c r="I38" s="361"/>
      <c r="J38" s="364"/>
      <c r="L38" s="28" t="s">
        <v>100</v>
      </c>
    </row>
    <row r="39" spans="1:16" ht="15" customHeight="1">
      <c r="A39" s="382"/>
      <c r="B39" s="474" t="s">
        <v>80</v>
      </c>
      <c r="C39" s="474"/>
      <c r="D39" s="361" t="str">
        <f>"÷   "&amp;M3&amp;" 면     ="</f>
        <v>÷   50 면     =</v>
      </c>
      <c r="E39" s="384">
        <f>(M2-N2)/M3</f>
        <v>140</v>
      </c>
      <c r="F39" s="361"/>
      <c r="G39" s="361"/>
      <c r="H39" s="361"/>
      <c r="I39" s="361"/>
      <c r="J39" s="364"/>
      <c r="L39" s="5"/>
    </row>
    <row r="40" spans="1:16" ht="15" customHeight="1">
      <c r="A40" s="385"/>
      <c r="B40" s="474">
        <f>E39</f>
        <v>140</v>
      </c>
      <c r="C40" s="474"/>
      <c r="D40" s="361" t="str">
        <f>"×  "&amp;N4&amp;" 면    ="</f>
        <v>×  100 면    =</v>
      </c>
      <c r="E40" s="386">
        <f>B40*N4</f>
        <v>14000</v>
      </c>
      <c r="F40" s="361"/>
      <c r="G40" s="361" t="s">
        <v>34</v>
      </c>
      <c r="H40" s="361"/>
      <c r="I40" s="361"/>
      <c r="J40" s="364"/>
      <c r="L40" s="5"/>
    </row>
    <row r="41" spans="1:16" ht="15" customHeight="1">
      <c r="A41" s="382" t="s">
        <v>81</v>
      </c>
      <c r="B41" s="361" t="s">
        <v>82</v>
      </c>
      <c r="C41" s="361"/>
      <c r="D41" s="361"/>
      <c r="E41" s="361"/>
      <c r="F41" s="361"/>
      <c r="G41" s="361"/>
      <c r="H41" s="361"/>
      <c r="I41" s="361"/>
      <c r="J41" s="364"/>
      <c r="L41" s="5"/>
      <c r="P41" s="6"/>
    </row>
    <row r="42" spans="1:16" ht="15" customHeight="1">
      <c r="A42" s="382"/>
      <c r="B42" s="474">
        <f>B40</f>
        <v>140</v>
      </c>
      <c r="C42" s="474"/>
      <c r="D42" s="361" t="str">
        <f>"×  "&amp;5&amp;" 면    ="</f>
        <v>×  5 면    =</v>
      </c>
      <c r="E42" s="386">
        <f>B42*5</f>
        <v>700</v>
      </c>
      <c r="F42" s="361"/>
      <c r="G42" s="361"/>
      <c r="H42" s="361"/>
      <c r="I42" s="361"/>
      <c r="J42" s="364"/>
      <c r="L42" s="5"/>
      <c r="P42" s="6"/>
    </row>
    <row r="43" spans="1:16" ht="15" customHeight="1">
      <c r="A43" s="382" t="s">
        <v>65</v>
      </c>
      <c r="B43" s="474">
        <f>M5</f>
        <v>15</v>
      </c>
      <c r="C43" s="474"/>
      <c r="D43" s="361" t="str">
        <f>D42</f>
        <v>×  5 면    =</v>
      </c>
      <c r="E43" s="387">
        <f>B43*5</f>
        <v>75</v>
      </c>
      <c r="F43" s="361"/>
      <c r="G43" s="361"/>
      <c r="H43" s="361"/>
      <c r="I43" s="361"/>
      <c r="J43" s="364"/>
    </row>
    <row r="44" spans="1:16" ht="15" customHeight="1">
      <c r="A44" s="382" t="s">
        <v>66</v>
      </c>
      <c r="B44" s="474">
        <f>M6</f>
        <v>1.6830000000000001</v>
      </c>
      <c r="C44" s="474"/>
      <c r="D44" s="361" t="str">
        <f>D40</f>
        <v>×  100 면    =</v>
      </c>
      <c r="E44" s="388">
        <f>ROUNDDOWN(M6*N4,0)</f>
        <v>168</v>
      </c>
      <c r="F44" s="361"/>
      <c r="G44" s="361"/>
      <c r="H44" s="361"/>
      <c r="I44" s="361"/>
      <c r="J44" s="364"/>
    </row>
    <row r="45" spans="1:16" ht="15" customHeight="1">
      <c r="A45" s="385" t="s">
        <v>67</v>
      </c>
      <c r="B45" s="474"/>
      <c r="C45" s="474"/>
      <c r="D45" s="362"/>
      <c r="E45" s="389">
        <f>SUM(E40:E44)-943</f>
        <v>14000</v>
      </c>
      <c r="F45" s="360"/>
      <c r="G45" s="355" t="s">
        <v>34</v>
      </c>
      <c r="H45" s="360"/>
      <c r="I45" s="361"/>
      <c r="J45" s="364"/>
    </row>
    <row r="46" spans="1:16" ht="15" customHeight="1">
      <c r="A46" s="385"/>
      <c r="B46" s="362"/>
      <c r="C46" s="362"/>
      <c r="D46" s="362"/>
      <c r="E46" s="389"/>
      <c r="F46" s="360"/>
      <c r="G46" s="355"/>
      <c r="H46" s="360"/>
      <c r="I46" s="361"/>
      <c r="J46" s="364"/>
    </row>
    <row r="47" spans="1:16" ht="15" customHeight="1">
      <c r="A47" s="365" t="s">
        <v>201</v>
      </c>
      <c r="B47" s="360"/>
      <c r="C47" s="361"/>
      <c r="D47" s="361"/>
      <c r="E47" s="361"/>
      <c r="F47" s="360"/>
      <c r="G47" s="355"/>
      <c r="H47" s="360"/>
      <c r="I47" s="361"/>
      <c r="J47" s="364"/>
    </row>
    <row r="48" spans="1:16" ht="15" customHeight="1">
      <c r="A48" s="382" t="s">
        <v>78</v>
      </c>
      <c r="B48" s="361" t="s">
        <v>79</v>
      </c>
      <c r="C48" s="361"/>
      <c r="D48" s="361"/>
      <c r="E48" s="383"/>
      <c r="F48" s="360"/>
      <c r="G48" s="355"/>
      <c r="H48" s="360"/>
      <c r="I48" s="361"/>
      <c r="J48" s="364"/>
    </row>
    <row r="49" spans="1:10" ht="15" customHeight="1">
      <c r="A49" s="382"/>
      <c r="B49" s="474" t="s">
        <v>80</v>
      </c>
      <c r="C49" s="474"/>
      <c r="D49" s="361" t="str">
        <f>"÷   "&amp;M3&amp;" 면     ="</f>
        <v>÷   50 면     =</v>
      </c>
      <c r="E49" s="384">
        <f>(M2-N2)/M3</f>
        <v>140</v>
      </c>
      <c r="F49" s="360"/>
      <c r="G49" s="355"/>
      <c r="H49" s="360"/>
      <c r="I49" s="361"/>
      <c r="J49" s="364"/>
    </row>
    <row r="50" spans="1:10" ht="15" customHeight="1">
      <c r="A50" s="385"/>
      <c r="B50" s="474">
        <f>E49</f>
        <v>140</v>
      </c>
      <c r="C50" s="474"/>
      <c r="D50" s="361" t="str">
        <f>"×  "&amp;M4&amp;" 면    ="</f>
        <v>×  150 면    =</v>
      </c>
      <c r="E50" s="386">
        <f>B50*M4</f>
        <v>21000</v>
      </c>
      <c r="F50" s="360"/>
      <c r="G50" s="355"/>
      <c r="H50" s="360"/>
      <c r="I50" s="361"/>
      <c r="J50" s="364"/>
    </row>
    <row r="51" spans="1:10" ht="15" customHeight="1">
      <c r="A51" s="382" t="s">
        <v>81</v>
      </c>
      <c r="B51" s="361" t="s">
        <v>82</v>
      </c>
      <c r="C51" s="361"/>
      <c r="D51" s="361"/>
      <c r="E51" s="361"/>
      <c r="F51" s="360"/>
      <c r="G51" s="355"/>
      <c r="H51" s="360"/>
      <c r="I51" s="361"/>
      <c r="J51" s="364"/>
    </row>
    <row r="52" spans="1:10" ht="15" customHeight="1">
      <c r="A52" s="382"/>
      <c r="B52" s="474">
        <f>B50</f>
        <v>140</v>
      </c>
      <c r="C52" s="474"/>
      <c r="D52" s="361" t="str">
        <f>"×  "&amp;5&amp;" 면    ="</f>
        <v>×  5 면    =</v>
      </c>
      <c r="E52" s="386">
        <f>B52*5</f>
        <v>700</v>
      </c>
      <c r="F52" s="360"/>
      <c r="G52" s="355"/>
      <c r="H52" s="360"/>
      <c r="I52" s="361"/>
      <c r="J52" s="364"/>
    </row>
    <row r="53" spans="1:10" ht="15" customHeight="1">
      <c r="A53" s="382" t="s">
        <v>65</v>
      </c>
      <c r="B53" s="474">
        <f>M5</f>
        <v>15</v>
      </c>
      <c r="C53" s="474"/>
      <c r="D53" s="361" t="str">
        <f>D52</f>
        <v>×  5 면    =</v>
      </c>
      <c r="E53" s="387">
        <f>B53*5</f>
        <v>75</v>
      </c>
      <c r="F53" s="360"/>
      <c r="G53" s="355"/>
      <c r="H53" s="360"/>
      <c r="I53" s="361"/>
      <c r="J53" s="364"/>
    </row>
    <row r="54" spans="1:10" ht="15" customHeight="1">
      <c r="A54" s="382" t="s">
        <v>66</v>
      </c>
      <c r="B54" s="474">
        <f>M6</f>
        <v>1.6830000000000001</v>
      </c>
      <c r="C54" s="474"/>
      <c r="D54" s="361" t="str">
        <f>D50</f>
        <v>×  150 면    =</v>
      </c>
      <c r="E54" s="388">
        <f>ROUNDDOWN(M6*M4,0)</f>
        <v>252</v>
      </c>
      <c r="F54" s="360"/>
      <c r="G54" s="355"/>
      <c r="H54" s="360"/>
      <c r="I54" s="361"/>
      <c r="J54" s="364"/>
    </row>
    <row r="55" spans="1:10" ht="15" customHeight="1">
      <c r="A55" s="385" t="s">
        <v>67</v>
      </c>
      <c r="B55" s="474"/>
      <c r="C55" s="474"/>
      <c r="D55" s="362"/>
      <c r="E55" s="389">
        <f>SUM(E50:E54)-27</f>
        <v>22000</v>
      </c>
      <c r="F55" s="361"/>
      <c r="G55" s="361"/>
      <c r="H55" s="361"/>
      <c r="I55" s="361"/>
      <c r="J55" s="364"/>
    </row>
    <row r="56" spans="1:10" ht="15" customHeight="1">
      <c r="A56" s="385"/>
      <c r="B56" s="362"/>
      <c r="C56" s="362"/>
      <c r="D56" s="362"/>
      <c r="E56" s="389"/>
      <c r="F56" s="361"/>
      <c r="G56" s="361"/>
      <c r="H56" s="361"/>
      <c r="I56" s="361"/>
      <c r="J56" s="364"/>
    </row>
    <row r="57" spans="1:10" ht="15" customHeight="1">
      <c r="A57" s="359"/>
      <c r="B57" s="360"/>
      <c r="C57" s="361"/>
      <c r="D57" s="361"/>
      <c r="E57" s="361"/>
      <c r="F57" s="361"/>
      <c r="G57" s="361"/>
      <c r="H57" s="361"/>
      <c r="I57" s="361"/>
      <c r="J57" s="364"/>
    </row>
    <row r="58" spans="1:10" ht="15" customHeight="1">
      <c r="A58" s="365" t="s">
        <v>202</v>
      </c>
      <c r="B58" s="360"/>
      <c r="C58" s="361"/>
      <c r="D58" s="361"/>
      <c r="E58" s="361"/>
      <c r="F58" s="360"/>
      <c r="G58" s="355"/>
      <c r="H58" s="360"/>
      <c r="I58" s="361"/>
      <c r="J58" s="364"/>
    </row>
    <row r="59" spans="1:10" ht="15" customHeight="1">
      <c r="A59" s="382" t="s">
        <v>78</v>
      </c>
      <c r="B59" s="361" t="s">
        <v>83</v>
      </c>
      <c r="C59" s="361"/>
      <c r="D59" s="361"/>
      <c r="E59" s="383"/>
      <c r="F59" s="360"/>
      <c r="G59" s="355"/>
      <c r="H59" s="360"/>
      <c r="I59" s="361"/>
      <c r="J59" s="364"/>
    </row>
    <row r="60" spans="1:10" ht="15" customHeight="1">
      <c r="A60" s="382"/>
      <c r="B60" s="474" t="s">
        <v>80</v>
      </c>
      <c r="C60" s="474"/>
      <c r="D60" s="361" t="str">
        <f>"÷   "&amp;M3&amp;" 면  × 2   ="</f>
        <v>÷   50 면  × 2   =</v>
      </c>
      <c r="E60" s="384">
        <f>(M2-N2)/M3*2</f>
        <v>280</v>
      </c>
      <c r="F60" s="360"/>
      <c r="G60" s="355"/>
      <c r="H60" s="360"/>
      <c r="I60" s="361"/>
      <c r="J60" s="364"/>
    </row>
    <row r="61" spans="1:10" ht="15" customHeight="1">
      <c r="A61" s="385"/>
      <c r="B61" s="474">
        <f>E60</f>
        <v>280</v>
      </c>
      <c r="C61" s="474"/>
      <c r="D61" s="361" t="str">
        <f>"×  "&amp;N4&amp;" 면    ="</f>
        <v>×  100 면    =</v>
      </c>
      <c r="E61" s="386">
        <f>B61*N4</f>
        <v>28000</v>
      </c>
      <c r="F61" s="360"/>
      <c r="G61" s="355"/>
      <c r="H61" s="360"/>
      <c r="I61" s="361"/>
      <c r="J61" s="364"/>
    </row>
    <row r="62" spans="1:10" ht="15" customHeight="1">
      <c r="A62" s="382" t="s">
        <v>81</v>
      </c>
      <c r="B62" s="361" t="s">
        <v>84</v>
      </c>
      <c r="C62" s="361"/>
      <c r="D62" s="361"/>
      <c r="E62" s="361"/>
      <c r="F62" s="360"/>
      <c r="G62" s="355"/>
      <c r="H62" s="360"/>
      <c r="I62" s="361"/>
      <c r="J62" s="364"/>
    </row>
    <row r="63" spans="1:10" ht="15" customHeight="1">
      <c r="A63" s="382"/>
      <c r="B63" s="474">
        <f>B61</f>
        <v>280</v>
      </c>
      <c r="C63" s="474"/>
      <c r="D63" s="361" t="str">
        <f>"×  "&amp;5&amp;" 면    ="</f>
        <v>×  5 면    =</v>
      </c>
      <c r="E63" s="386">
        <f>B63*5</f>
        <v>1400</v>
      </c>
      <c r="F63" s="360"/>
      <c r="G63" s="355"/>
      <c r="H63" s="360"/>
      <c r="I63" s="361"/>
      <c r="J63" s="364"/>
    </row>
    <row r="64" spans="1:10" ht="15" customHeight="1">
      <c r="A64" s="382" t="s">
        <v>65</v>
      </c>
      <c r="B64" s="474">
        <f>M5</f>
        <v>15</v>
      </c>
      <c r="C64" s="474"/>
      <c r="D64" s="361" t="str">
        <f>"×  "&amp;10&amp;" 면    ="</f>
        <v>×  10 면    =</v>
      </c>
      <c r="E64" s="387">
        <f>B64*10</f>
        <v>150</v>
      </c>
      <c r="F64" s="360"/>
      <c r="G64" s="355"/>
      <c r="H64" s="360"/>
      <c r="I64" s="361"/>
      <c r="J64" s="364"/>
    </row>
    <row r="65" spans="1:10" ht="15" customHeight="1">
      <c r="A65" s="382" t="s">
        <v>66</v>
      </c>
      <c r="B65" s="474">
        <f>N6</f>
        <v>3.3660000000000001</v>
      </c>
      <c r="C65" s="474"/>
      <c r="D65" s="361" t="str">
        <f>D61</f>
        <v>×  100 면    =</v>
      </c>
      <c r="E65" s="388">
        <f>ROUNDDOWN(M6*N4,0)</f>
        <v>168</v>
      </c>
      <c r="F65" s="360"/>
      <c r="G65" s="355"/>
      <c r="H65" s="360"/>
      <c r="I65" s="361"/>
      <c r="J65" s="364"/>
    </row>
    <row r="66" spans="1:10" ht="15" customHeight="1">
      <c r="A66" s="385" t="s">
        <v>67</v>
      </c>
      <c r="B66" s="474"/>
      <c r="C66" s="474"/>
      <c r="D66" s="362"/>
      <c r="E66" s="389">
        <f>SUM(E61:E65)-718</f>
        <v>29000</v>
      </c>
      <c r="F66" s="361"/>
      <c r="G66" s="361"/>
      <c r="H66" s="361"/>
      <c r="I66" s="361"/>
      <c r="J66" s="364"/>
    </row>
    <row r="67" spans="1:10" ht="15" customHeight="1">
      <c r="A67" s="390"/>
      <c r="B67" s="361"/>
      <c r="C67" s="361"/>
      <c r="D67" s="362"/>
      <c r="E67" s="362"/>
      <c r="F67" s="361"/>
      <c r="G67" s="361"/>
      <c r="H67" s="361"/>
      <c r="I67" s="361"/>
      <c r="J67" s="364"/>
    </row>
    <row r="68" spans="1:10" ht="15" customHeight="1">
      <c r="A68" s="359" t="s">
        <v>92</v>
      </c>
      <c r="B68" s="361"/>
      <c r="C68" s="361"/>
      <c r="D68" s="362"/>
      <c r="E68" s="362"/>
      <c r="F68" s="361"/>
      <c r="G68" s="361"/>
      <c r="H68" s="361"/>
      <c r="I68" s="361"/>
      <c r="J68" s="364"/>
    </row>
    <row r="69" spans="1:10" ht="15" customHeight="1">
      <c r="A69" s="359" t="s">
        <v>93</v>
      </c>
      <c r="B69" s="361"/>
      <c r="C69" s="361"/>
      <c r="D69" s="362"/>
      <c r="E69" s="362"/>
      <c r="F69" s="361"/>
      <c r="G69" s="361"/>
      <c r="H69" s="361"/>
      <c r="I69" s="361"/>
      <c r="J69" s="364"/>
    </row>
    <row r="70" spans="1:10" ht="15" customHeight="1">
      <c r="A70" s="390" t="s">
        <v>94</v>
      </c>
      <c r="B70" s="361"/>
      <c r="C70" s="361"/>
      <c r="D70" s="362"/>
      <c r="E70" s="362"/>
      <c r="F70" s="361"/>
      <c r="G70" s="361"/>
      <c r="H70" s="361"/>
      <c r="I70" s="361"/>
      <c r="J70" s="364"/>
    </row>
    <row r="71" spans="1:10" ht="15" customHeight="1">
      <c r="A71" s="365" t="s">
        <v>95</v>
      </c>
      <c r="B71" s="391">
        <v>0</v>
      </c>
      <c r="C71" s="361" t="s">
        <v>50</v>
      </c>
      <c r="D71" s="362"/>
      <c r="E71" s="391"/>
      <c r="F71" s="361"/>
      <c r="G71" s="361"/>
      <c r="H71" s="361"/>
      <c r="I71" s="361"/>
      <c r="J71" s="364"/>
    </row>
    <row r="72" spans="1:10" ht="15" customHeight="1">
      <c r="A72" s="390" t="s">
        <v>96</v>
      </c>
      <c r="B72" s="361"/>
      <c r="C72" s="361"/>
      <c r="D72" s="362"/>
      <c r="E72" s="362"/>
      <c r="F72" s="361"/>
      <c r="G72" s="361"/>
      <c r="H72" s="361"/>
      <c r="I72" s="361"/>
      <c r="J72" s="364"/>
    </row>
    <row r="73" spans="1:10" ht="15" customHeight="1">
      <c r="A73" s="390" t="s">
        <v>97</v>
      </c>
      <c r="B73" s="361"/>
      <c r="C73" s="361"/>
      <c r="D73" s="362"/>
      <c r="E73" s="362"/>
      <c r="F73" s="361"/>
      <c r="G73" s="361"/>
      <c r="H73" s="361"/>
      <c r="I73" s="361"/>
      <c r="J73" s="364"/>
    </row>
    <row r="74" spans="1:10" ht="15" customHeight="1">
      <c r="A74" s="390" t="s">
        <v>98</v>
      </c>
      <c r="B74" s="361"/>
      <c r="C74" s="361"/>
      <c r="D74" s="362"/>
      <c r="E74" s="362"/>
      <c r="F74" s="361"/>
      <c r="G74" s="361"/>
      <c r="H74" s="361"/>
      <c r="I74" s="361"/>
      <c r="J74" s="364"/>
    </row>
    <row r="75" spans="1:10" ht="15" customHeight="1">
      <c r="A75" s="390" t="s">
        <v>231</v>
      </c>
      <c r="B75" s="361"/>
      <c r="C75" s="361"/>
      <c r="D75" s="362"/>
      <c r="E75" s="362"/>
      <c r="F75" s="361"/>
      <c r="G75" s="361"/>
      <c r="H75" s="361"/>
      <c r="I75" s="361"/>
      <c r="J75" s="364"/>
    </row>
    <row r="76" spans="1:10" ht="15" customHeight="1">
      <c r="A76" s="390"/>
      <c r="B76" s="361"/>
      <c r="C76" s="361"/>
      <c r="D76" s="362"/>
      <c r="E76" s="362"/>
      <c r="F76" s="361"/>
      <c r="G76" s="361"/>
      <c r="H76" s="361"/>
      <c r="I76" s="361"/>
      <c r="J76" s="364"/>
    </row>
    <row r="77" spans="1:10" ht="15" customHeight="1">
      <c r="A77" s="359" t="s">
        <v>12</v>
      </c>
      <c r="B77" s="361"/>
      <c r="C77" s="361"/>
      <c r="D77" s="362"/>
      <c r="E77" s="362"/>
      <c r="F77" s="361"/>
      <c r="G77" s="361"/>
      <c r="H77" s="361"/>
      <c r="I77" s="361"/>
      <c r="J77" s="364"/>
    </row>
    <row r="78" spans="1:10" ht="15" customHeight="1">
      <c r="A78" s="390" t="s">
        <v>268</v>
      </c>
      <c r="B78" s="361"/>
      <c r="C78" s="361"/>
      <c r="D78" s="361"/>
      <c r="E78" s="362"/>
      <c r="F78" s="361"/>
      <c r="G78" s="361"/>
      <c r="H78" s="361"/>
      <c r="I78" s="361"/>
      <c r="J78" s="364"/>
    </row>
    <row r="79" spans="1:10" ht="15" customHeight="1">
      <c r="A79" s="390" t="s">
        <v>99</v>
      </c>
      <c r="B79" s="361"/>
      <c r="C79" s="361"/>
      <c r="D79" s="362"/>
      <c r="E79" s="362"/>
      <c r="F79" s="361"/>
      <c r="G79" s="361"/>
      <c r="H79" s="361"/>
      <c r="I79" s="361"/>
      <c r="J79" s="364"/>
    </row>
    <row r="80" spans="1:10" ht="15" customHeight="1">
      <c r="A80" s="390"/>
      <c r="B80" s="361"/>
      <c r="C80" s="361"/>
      <c r="D80" s="362"/>
      <c r="E80" s="362"/>
      <c r="F80" s="361"/>
      <c r="G80" s="361"/>
      <c r="H80" s="361"/>
      <c r="I80" s="361"/>
      <c r="J80" s="364"/>
    </row>
    <row r="81" spans="1:10" ht="15" customHeight="1">
      <c r="A81" s="390"/>
      <c r="B81" s="361"/>
      <c r="C81" s="361"/>
      <c r="D81" s="362"/>
      <c r="E81" s="362"/>
      <c r="F81" s="361"/>
      <c r="G81" s="361"/>
      <c r="H81" s="361"/>
      <c r="I81" s="361"/>
      <c r="J81" s="364"/>
    </row>
    <row r="82" spans="1:10" ht="15" customHeight="1">
      <c r="A82" s="357" t="s">
        <v>105</v>
      </c>
      <c r="B82" s="361"/>
      <c r="C82" s="361"/>
      <c r="D82" s="362"/>
      <c r="E82" s="362"/>
      <c r="F82" s="361"/>
      <c r="G82" s="361"/>
      <c r="H82" s="361"/>
      <c r="I82" s="361"/>
      <c r="J82" s="364"/>
    </row>
    <row r="83" spans="1:10" ht="15" customHeight="1" thickBot="1">
      <c r="A83" s="373" t="s">
        <v>106</v>
      </c>
      <c r="B83" s="392">
        <v>0.68400000000000005</v>
      </c>
      <c r="C83" s="375" t="s">
        <v>107</v>
      </c>
      <c r="D83" s="393"/>
      <c r="E83" s="393"/>
      <c r="F83" s="375"/>
      <c r="G83" s="375"/>
      <c r="H83" s="375"/>
      <c r="I83" s="375"/>
      <c r="J83" s="377"/>
    </row>
    <row r="84" spans="1:10" ht="26.25" customHeight="1">
      <c r="A84" s="5"/>
      <c r="B84" s="29"/>
    </row>
    <row r="85" spans="1:10" ht="26.25" customHeight="1"/>
    <row r="86" spans="1:10" ht="26.25" customHeight="1"/>
    <row r="87" spans="1:10" ht="26.25" customHeight="1"/>
    <row r="88" spans="1:10" ht="26.25" customHeight="1"/>
    <row r="89" spans="1:10" ht="26.25" customHeight="1"/>
    <row r="90" spans="1:10" ht="26.25" customHeight="1"/>
    <row r="91" spans="1:10" ht="26.25" customHeight="1"/>
    <row r="92" spans="1:10" ht="26.25" customHeight="1"/>
    <row r="93" spans="1:10" ht="26.25" customHeight="1"/>
    <row r="94" spans="1:10" ht="26.25" customHeight="1"/>
    <row r="95" spans="1:10" ht="26.25" customHeight="1"/>
    <row r="96" spans="1:10" ht="26.25" customHeight="1"/>
    <row r="97" ht="18.75" customHeight="1"/>
  </sheetData>
  <mergeCells count="25">
    <mergeCell ref="A13:B13"/>
    <mergeCell ref="A1:J1"/>
    <mergeCell ref="K10:K11"/>
    <mergeCell ref="E10:F10"/>
    <mergeCell ref="E11:F11"/>
    <mergeCell ref="A10:D11"/>
    <mergeCell ref="A14:B14"/>
    <mergeCell ref="B52:C52"/>
    <mergeCell ref="B53:C53"/>
    <mergeCell ref="B39:C39"/>
    <mergeCell ref="B40:C40"/>
    <mergeCell ref="B42:C42"/>
    <mergeCell ref="B43:C43"/>
    <mergeCell ref="B54:C54"/>
    <mergeCell ref="B55:C55"/>
    <mergeCell ref="B44:C44"/>
    <mergeCell ref="B45:C45"/>
    <mergeCell ref="B49:C49"/>
    <mergeCell ref="B50:C50"/>
    <mergeCell ref="B65:C65"/>
    <mergeCell ref="B66:C66"/>
    <mergeCell ref="B60:C60"/>
    <mergeCell ref="B61:C61"/>
    <mergeCell ref="B63:C63"/>
    <mergeCell ref="B64:C64"/>
  </mergeCells>
  <phoneticPr fontId="7" type="noConversion"/>
  <printOptions horizontalCentered="1" gridLinesSet="0"/>
  <pageMargins left="0.86614173228346458" right="0.70866141732283472" top="0.9055118110236221" bottom="0.6692913385826772" header="0.51181102362204722" footer="0.51181102362204722"/>
  <pageSetup paperSize="9" scale="97" orientation="landscape" horizontalDpi="4294967292" verticalDpi="300" r:id="rId1"/>
  <headerFooter alignWithMargins="0"/>
  <rowBreaks count="2" manualBreakCount="2">
    <brk id="29" max="9" man="1"/>
    <brk id="57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I30"/>
  <sheetViews>
    <sheetView view="pageBreakPreview" zoomScaleNormal="100" zoomScaleSheetLayoutView="100" workbookViewId="0">
      <selection activeCell="I7" sqref="I7"/>
    </sheetView>
  </sheetViews>
  <sheetFormatPr defaultRowHeight="14.25"/>
  <sheetData>
    <row r="1" spans="1:18" s="37" customFormat="1" ht="47.25" customHeight="1">
      <c r="A1" s="480" t="s">
        <v>136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</row>
    <row r="2" spans="1:18" s="37" customFormat="1" ht="20.100000000000001" customHeight="1">
      <c r="A2" s="201"/>
      <c r="B2" s="202"/>
      <c r="C2" s="202"/>
      <c r="D2" s="202"/>
      <c r="E2" s="203"/>
      <c r="F2" s="202"/>
      <c r="G2" s="204"/>
      <c r="H2" s="205"/>
      <c r="I2" s="205"/>
      <c r="J2" s="205"/>
      <c r="K2" s="204"/>
      <c r="L2" s="204"/>
      <c r="M2" s="204"/>
      <c r="N2" s="202"/>
      <c r="O2" s="204"/>
      <c r="P2" s="205"/>
      <c r="Q2" s="205"/>
    </row>
    <row r="3" spans="1:18" s="38" customFormat="1" ht="20.100000000000001" customHeight="1">
      <c r="A3" s="206" t="s">
        <v>234</v>
      </c>
      <c r="B3" s="207"/>
      <c r="C3" s="530" t="s">
        <v>124</v>
      </c>
      <c r="D3" s="531"/>
      <c r="E3" s="208">
        <v>283297</v>
      </c>
      <c r="F3" s="209" t="s">
        <v>125</v>
      </c>
      <c r="G3" s="210" t="s">
        <v>126</v>
      </c>
      <c r="H3" s="211"/>
      <c r="I3" s="212">
        <f>INT(E3*(1/8)*(16/12)*(25/20))</f>
        <v>59020</v>
      </c>
      <c r="J3" s="213" t="s">
        <v>127</v>
      </c>
      <c r="K3" s="214"/>
      <c r="L3" s="215"/>
      <c r="M3" s="215"/>
      <c r="N3" s="216"/>
      <c r="O3" s="215"/>
      <c r="P3" s="217"/>
      <c r="Q3" s="217"/>
      <c r="R3" s="39"/>
    </row>
    <row r="4" spans="1:18" s="38" customFormat="1" ht="20.100000000000001" customHeight="1">
      <c r="A4" s="218" t="s">
        <v>260</v>
      </c>
      <c r="B4" s="207"/>
      <c r="C4" s="530" t="s">
        <v>141</v>
      </c>
      <c r="D4" s="531"/>
      <c r="E4" s="208">
        <v>210909</v>
      </c>
      <c r="F4" s="209" t="s">
        <v>125</v>
      </c>
      <c r="G4" s="210" t="s">
        <v>126</v>
      </c>
      <c r="H4" s="211"/>
      <c r="I4" s="212">
        <f>INT(E4*(1/8)*(16/12)*(25/20))</f>
        <v>43939</v>
      </c>
      <c r="J4" s="213" t="s">
        <v>127</v>
      </c>
      <c r="K4" s="214"/>
      <c r="L4" s="215"/>
      <c r="M4" s="215"/>
      <c r="N4" s="216"/>
      <c r="O4" s="215"/>
      <c r="P4" s="217"/>
      <c r="Q4" s="217"/>
      <c r="R4" s="39"/>
    </row>
    <row r="5" spans="1:18" s="37" customFormat="1" ht="20.100000000000001" customHeight="1">
      <c r="A5" s="219"/>
      <c r="B5" s="207"/>
      <c r="C5" s="530" t="s">
        <v>128</v>
      </c>
      <c r="D5" s="531"/>
      <c r="E5" s="208">
        <v>238936</v>
      </c>
      <c r="F5" s="209" t="s">
        <v>129</v>
      </c>
      <c r="G5" s="210" t="s">
        <v>130</v>
      </c>
      <c r="H5" s="220"/>
      <c r="I5" s="212">
        <f>INT(E5*(1/8)*(16/12)*(25/20))</f>
        <v>49778</v>
      </c>
      <c r="J5" s="213" t="s">
        <v>131</v>
      </c>
      <c r="K5" s="204"/>
      <c r="L5" s="215"/>
      <c r="M5" s="215"/>
      <c r="N5" s="216"/>
      <c r="O5" s="215"/>
      <c r="P5" s="215"/>
      <c r="Q5" s="215"/>
      <c r="R5" s="39"/>
    </row>
    <row r="6" spans="1:18" s="37" customFormat="1" ht="11.25" customHeight="1">
      <c r="A6" s="221"/>
      <c r="B6" s="207"/>
      <c r="C6" s="461"/>
      <c r="D6" s="461"/>
      <c r="E6" s="222"/>
      <c r="F6" s="223"/>
      <c r="G6" s="224"/>
      <c r="H6" s="225"/>
      <c r="I6" s="226"/>
      <c r="J6" s="225"/>
      <c r="K6" s="204"/>
      <c r="L6" s="215"/>
      <c r="M6" s="215"/>
      <c r="N6" s="216"/>
      <c r="O6" s="215"/>
      <c r="P6" s="215"/>
      <c r="Q6" s="227"/>
      <c r="R6" s="39"/>
    </row>
    <row r="7" spans="1:18" s="37" customFormat="1" ht="20.100000000000001" customHeight="1">
      <c r="A7" s="206" t="s">
        <v>132</v>
      </c>
      <c r="B7" s="228"/>
      <c r="C7" s="229">
        <v>1657</v>
      </c>
      <c r="D7" s="8" t="s">
        <v>133</v>
      </c>
      <c r="E7" s="8"/>
      <c r="F7" s="230"/>
      <c r="G7" s="230"/>
      <c r="H7" s="230"/>
      <c r="I7" s="231"/>
      <c r="J7" s="231"/>
      <c r="K7" s="227"/>
      <c r="L7" s="215"/>
      <c r="M7" s="215"/>
      <c r="N7" s="232"/>
      <c r="O7" s="232"/>
      <c r="P7" s="232"/>
      <c r="Q7" s="216"/>
      <c r="R7" s="39"/>
    </row>
    <row r="8" spans="1:18" s="37" customFormat="1" ht="18" customHeight="1">
      <c r="A8" s="206"/>
      <c r="B8" s="228"/>
      <c r="C8" s="229"/>
      <c r="D8" s="8"/>
      <c r="E8" s="8"/>
      <c r="F8" s="230"/>
      <c r="G8" s="230"/>
      <c r="H8" s="230"/>
      <c r="I8" s="231"/>
      <c r="J8" s="231"/>
      <c r="K8" s="227"/>
      <c r="L8" s="215"/>
      <c r="M8" s="215"/>
      <c r="N8" s="232"/>
      <c r="O8" s="232"/>
      <c r="P8" s="232"/>
      <c r="Q8" s="216"/>
      <c r="R8" s="39"/>
    </row>
    <row r="9" spans="1:18" s="37" customFormat="1" ht="20.100000000000001" customHeight="1" thickBot="1">
      <c r="A9" s="233" t="s">
        <v>142</v>
      </c>
      <c r="B9" s="234"/>
      <c r="C9" s="235"/>
      <c r="D9" s="235"/>
      <c r="E9" s="236"/>
      <c r="F9" s="236"/>
      <c r="G9" s="237"/>
      <c r="H9" s="237"/>
      <c r="I9" s="237"/>
      <c r="J9" s="237"/>
      <c r="K9" s="237"/>
      <c r="L9" s="237"/>
      <c r="M9" s="237"/>
      <c r="N9" s="236"/>
      <c r="O9" s="237"/>
      <c r="P9" s="237"/>
      <c r="Q9" s="237"/>
      <c r="R9" s="40"/>
    </row>
    <row r="10" spans="1:18" s="37" customFormat="1" ht="20.100000000000001" customHeight="1">
      <c r="A10" s="504" t="s">
        <v>143</v>
      </c>
      <c r="B10" s="505"/>
      <c r="C10" s="508" t="s">
        <v>144</v>
      </c>
      <c r="D10" s="508"/>
      <c r="E10" s="527" t="s">
        <v>145</v>
      </c>
      <c r="F10" s="529" t="s">
        <v>148</v>
      </c>
      <c r="G10" s="524" t="s">
        <v>146</v>
      </c>
      <c r="H10" s="524" t="s">
        <v>149</v>
      </c>
      <c r="I10" s="524" t="s">
        <v>147</v>
      </c>
      <c r="J10" s="524" t="s">
        <v>150</v>
      </c>
      <c r="K10" s="524"/>
      <c r="L10" s="524"/>
      <c r="M10" s="524"/>
      <c r="N10" s="527" t="s">
        <v>151</v>
      </c>
      <c r="O10" s="527"/>
      <c r="P10" s="524" t="s">
        <v>152</v>
      </c>
      <c r="Q10" s="518"/>
      <c r="R10" s="40"/>
    </row>
    <row r="11" spans="1:18" s="37" customFormat="1" ht="20.100000000000001" customHeight="1" thickBot="1">
      <c r="A11" s="507"/>
      <c r="B11" s="488"/>
      <c r="C11" s="510"/>
      <c r="D11" s="510"/>
      <c r="E11" s="528"/>
      <c r="F11" s="528"/>
      <c r="G11" s="517"/>
      <c r="H11" s="517"/>
      <c r="I11" s="517"/>
      <c r="J11" s="238" t="s">
        <v>153</v>
      </c>
      <c r="K11" s="238" t="s">
        <v>154</v>
      </c>
      <c r="L11" s="238" t="s">
        <v>155</v>
      </c>
      <c r="M11" s="238" t="s">
        <v>156</v>
      </c>
      <c r="N11" s="528"/>
      <c r="O11" s="528"/>
      <c r="P11" s="517"/>
      <c r="Q11" s="520"/>
      <c r="R11" s="40"/>
    </row>
    <row r="12" spans="1:18" s="37" customFormat="1" ht="24.95" customHeight="1">
      <c r="A12" s="492" t="s">
        <v>157</v>
      </c>
      <c r="B12" s="493"/>
      <c r="C12" s="525">
        <v>410007</v>
      </c>
      <c r="D12" s="525"/>
      <c r="E12" s="239">
        <v>7000</v>
      </c>
      <c r="F12" s="239">
        <v>1000</v>
      </c>
      <c r="G12" s="240">
        <v>0.9</v>
      </c>
      <c r="H12" s="240">
        <v>0.25</v>
      </c>
      <c r="I12" s="240">
        <v>0.14000000000000001</v>
      </c>
      <c r="J12" s="240">
        <v>1286</v>
      </c>
      <c r="K12" s="240">
        <v>357</v>
      </c>
      <c r="L12" s="240">
        <v>955</v>
      </c>
      <c r="M12" s="239">
        <f>J12+K12+L12</f>
        <v>2598</v>
      </c>
      <c r="N12" s="525">
        <f>INT(C12*M12*10^-4)</f>
        <v>106519</v>
      </c>
      <c r="O12" s="525"/>
      <c r="P12" s="493" t="s">
        <v>158</v>
      </c>
      <c r="Q12" s="526"/>
      <c r="R12" s="40"/>
    </row>
    <row r="13" spans="1:18" s="37" customFormat="1" ht="24.95" customHeight="1">
      <c r="A13" s="482" t="s">
        <v>159</v>
      </c>
      <c r="B13" s="483"/>
      <c r="C13" s="502">
        <v>380000</v>
      </c>
      <c r="D13" s="502"/>
      <c r="E13" s="241">
        <v>7000</v>
      </c>
      <c r="F13" s="241">
        <v>1000</v>
      </c>
      <c r="G13" s="242">
        <v>0.9</v>
      </c>
      <c r="H13" s="242">
        <v>0.25</v>
      </c>
      <c r="I13" s="242">
        <v>0.14000000000000001</v>
      </c>
      <c r="J13" s="242">
        <v>1286</v>
      </c>
      <c r="K13" s="242">
        <v>357</v>
      </c>
      <c r="L13" s="242">
        <v>955</v>
      </c>
      <c r="M13" s="241">
        <f>J13+K13+L13</f>
        <v>2598</v>
      </c>
      <c r="N13" s="502">
        <f>INT(C13*M13*10^-4)</f>
        <v>98724</v>
      </c>
      <c r="O13" s="502"/>
      <c r="P13" s="483" t="s">
        <v>160</v>
      </c>
      <c r="Q13" s="523"/>
      <c r="R13" s="40"/>
    </row>
    <row r="14" spans="1:18" s="37" customFormat="1" ht="24.95" customHeight="1">
      <c r="A14" s="482" t="s">
        <v>161</v>
      </c>
      <c r="B14" s="483"/>
      <c r="C14" s="502">
        <v>530000</v>
      </c>
      <c r="D14" s="502"/>
      <c r="E14" s="241">
        <v>9800</v>
      </c>
      <c r="F14" s="243">
        <v>1200</v>
      </c>
      <c r="G14" s="242">
        <v>0.9</v>
      </c>
      <c r="H14" s="242">
        <v>0.7</v>
      </c>
      <c r="I14" s="242">
        <v>0.14000000000000001</v>
      </c>
      <c r="J14" s="242">
        <v>918</v>
      </c>
      <c r="K14" s="242">
        <v>714</v>
      </c>
      <c r="L14" s="242">
        <v>707</v>
      </c>
      <c r="M14" s="241">
        <v>2339</v>
      </c>
      <c r="N14" s="502">
        <f>INT(C14*M14*10^-4)</f>
        <v>123967</v>
      </c>
      <c r="O14" s="502"/>
      <c r="P14" s="484" t="s">
        <v>162</v>
      </c>
      <c r="Q14" s="523"/>
      <c r="R14" s="40"/>
    </row>
    <row r="15" spans="1:18" s="37" customFormat="1" ht="24.95" customHeight="1" thickBot="1">
      <c r="A15" s="487" t="s">
        <v>163</v>
      </c>
      <c r="B15" s="488"/>
      <c r="C15" s="501">
        <v>276238</v>
      </c>
      <c r="D15" s="501"/>
      <c r="E15" s="244">
        <v>9800</v>
      </c>
      <c r="F15" s="245">
        <v>890</v>
      </c>
      <c r="G15" s="238">
        <v>0.9</v>
      </c>
      <c r="H15" s="238">
        <v>0.25</v>
      </c>
      <c r="I15" s="238">
        <v>0.14000000000000001</v>
      </c>
      <c r="J15" s="244">
        <v>1286</v>
      </c>
      <c r="K15" s="238">
        <v>357</v>
      </c>
      <c r="L15" s="238">
        <v>955</v>
      </c>
      <c r="M15" s="244">
        <f>J15+K15+L15</f>
        <v>2598</v>
      </c>
      <c r="N15" s="502">
        <f>INT(C15*M15*10^-4)</f>
        <v>71766</v>
      </c>
      <c r="O15" s="502"/>
      <c r="P15" s="488" t="s">
        <v>164</v>
      </c>
      <c r="Q15" s="503"/>
      <c r="R15" s="40"/>
    </row>
    <row r="16" spans="1:18" s="37" customFormat="1" ht="18" customHeight="1">
      <c r="A16" s="246"/>
      <c r="B16" s="247"/>
      <c r="C16" s="248"/>
      <c r="D16" s="248"/>
      <c r="E16" s="249"/>
      <c r="F16" s="250"/>
      <c r="G16" s="251"/>
      <c r="H16" s="251"/>
      <c r="I16" s="251"/>
      <c r="J16" s="249"/>
      <c r="K16" s="251"/>
      <c r="L16" s="251"/>
      <c r="M16" s="249"/>
      <c r="N16" s="248"/>
      <c r="O16" s="248"/>
      <c r="P16" s="247"/>
      <c r="Q16" s="247"/>
      <c r="R16" s="40"/>
    </row>
    <row r="17" spans="1:35" s="38" customFormat="1" ht="20.100000000000001" customHeight="1" thickBot="1">
      <c r="A17" s="233" t="s">
        <v>134</v>
      </c>
      <c r="B17" s="235"/>
      <c r="C17" s="235"/>
      <c r="D17" s="235"/>
      <c r="E17" s="235"/>
      <c r="F17" s="235"/>
      <c r="G17" s="237"/>
      <c r="H17" s="237"/>
      <c r="I17" s="237"/>
      <c r="J17" s="237"/>
      <c r="K17" s="237"/>
      <c r="L17" s="237"/>
      <c r="M17" s="237"/>
      <c r="N17" s="235"/>
      <c r="O17" s="237"/>
      <c r="P17" s="237"/>
      <c r="Q17" s="237"/>
      <c r="R17" s="40"/>
      <c r="X17" s="41"/>
      <c r="Y17" s="41"/>
    </row>
    <row r="18" spans="1:35" s="38" customFormat="1" ht="20.100000000000001" customHeight="1">
      <c r="A18" s="504" t="s">
        <v>143</v>
      </c>
      <c r="B18" s="505"/>
      <c r="C18" s="508" t="s">
        <v>165</v>
      </c>
      <c r="D18" s="508"/>
      <c r="E18" s="508" t="s">
        <v>166</v>
      </c>
      <c r="F18" s="508"/>
      <c r="G18" s="508"/>
      <c r="H18" s="508"/>
      <c r="I18" s="508"/>
      <c r="J18" s="508"/>
      <c r="K18" s="511" t="s">
        <v>167</v>
      </c>
      <c r="L18" s="511"/>
      <c r="M18" s="511"/>
      <c r="N18" s="512" t="s">
        <v>168</v>
      </c>
      <c r="O18" s="515" t="s">
        <v>169</v>
      </c>
      <c r="P18" s="515" t="s">
        <v>170</v>
      </c>
      <c r="Q18" s="518"/>
      <c r="R18" s="40"/>
      <c r="X18" s="41"/>
      <c r="Y18" s="41"/>
    </row>
    <row r="19" spans="1:35" s="38" customFormat="1" ht="20.100000000000001" customHeight="1">
      <c r="A19" s="506"/>
      <c r="B19" s="483"/>
      <c r="C19" s="509"/>
      <c r="D19" s="509"/>
      <c r="E19" s="509" t="s">
        <v>171</v>
      </c>
      <c r="F19" s="509"/>
      <c r="G19" s="509"/>
      <c r="H19" s="516" t="s">
        <v>172</v>
      </c>
      <c r="I19" s="521" t="s">
        <v>173</v>
      </c>
      <c r="J19" s="516" t="s">
        <v>156</v>
      </c>
      <c r="K19" s="522" t="s">
        <v>174</v>
      </c>
      <c r="L19" s="494" t="s">
        <v>175</v>
      </c>
      <c r="M19" s="496" t="s">
        <v>176</v>
      </c>
      <c r="N19" s="513"/>
      <c r="O19" s="516"/>
      <c r="P19" s="516"/>
      <c r="Q19" s="519"/>
      <c r="R19" s="40"/>
      <c r="X19" s="41"/>
      <c r="Y19" s="41"/>
    </row>
    <row r="20" spans="1:35" s="38" customFormat="1" ht="20.100000000000001" customHeight="1" thickBot="1">
      <c r="A20" s="507"/>
      <c r="B20" s="488"/>
      <c r="C20" s="510"/>
      <c r="D20" s="510"/>
      <c r="E20" s="245" t="s">
        <v>177</v>
      </c>
      <c r="F20" s="252" t="s">
        <v>178</v>
      </c>
      <c r="G20" s="238" t="s">
        <v>179</v>
      </c>
      <c r="H20" s="517"/>
      <c r="I20" s="497"/>
      <c r="J20" s="517"/>
      <c r="K20" s="495"/>
      <c r="L20" s="495"/>
      <c r="M20" s="497"/>
      <c r="N20" s="514"/>
      <c r="O20" s="517"/>
      <c r="P20" s="517"/>
      <c r="Q20" s="520"/>
      <c r="R20" s="40"/>
      <c r="X20" s="41"/>
      <c r="Y20" s="41"/>
    </row>
    <row r="21" spans="1:35" s="38" customFormat="1" ht="24.95" customHeight="1">
      <c r="A21" s="492" t="s">
        <v>180</v>
      </c>
      <c r="B21" s="493"/>
      <c r="C21" s="498" t="s">
        <v>181</v>
      </c>
      <c r="D21" s="493"/>
      <c r="E21" s="253">
        <v>7.7</v>
      </c>
      <c r="F21" s="254">
        <f>C7</f>
        <v>1657</v>
      </c>
      <c r="G21" s="255">
        <f>INT(E21*F21)</f>
        <v>12758</v>
      </c>
      <c r="H21" s="255">
        <f>INT(G21*0.38)</f>
        <v>4848</v>
      </c>
      <c r="I21" s="256" t="s">
        <v>182</v>
      </c>
      <c r="J21" s="255">
        <f>G21+H21</f>
        <v>17606</v>
      </c>
      <c r="K21" s="257">
        <f>I3</f>
        <v>59020</v>
      </c>
      <c r="L21" s="257">
        <f>I6</f>
        <v>0</v>
      </c>
      <c r="M21" s="258">
        <f>INT(I4*0.2)</f>
        <v>8787</v>
      </c>
      <c r="N21" s="259">
        <f>J21+K21+L21+M21</f>
        <v>85413</v>
      </c>
      <c r="O21" s="260">
        <f>N12</f>
        <v>106519</v>
      </c>
      <c r="P21" s="499">
        <f>N21+O21</f>
        <v>191932</v>
      </c>
      <c r="Q21" s="500"/>
      <c r="R21" s="40"/>
      <c r="X21" s="41"/>
      <c r="Y21" s="41"/>
    </row>
    <row r="22" spans="1:35" s="38" customFormat="1" ht="24.95" customHeight="1">
      <c r="A22" s="482" t="s">
        <v>180</v>
      </c>
      <c r="B22" s="483"/>
      <c r="C22" s="484" t="s">
        <v>183</v>
      </c>
      <c r="D22" s="483"/>
      <c r="E22" s="243">
        <v>7.7</v>
      </c>
      <c r="F22" s="261">
        <f>F21</f>
        <v>1657</v>
      </c>
      <c r="G22" s="262">
        <f>INT(E22*F22)</f>
        <v>12758</v>
      </c>
      <c r="H22" s="262">
        <f>INT(G22*0.38)</f>
        <v>4848</v>
      </c>
      <c r="I22" s="263" t="s">
        <v>182</v>
      </c>
      <c r="J22" s="262">
        <f>G22+H22</f>
        <v>17606</v>
      </c>
      <c r="K22" s="264">
        <f>I3</f>
        <v>59020</v>
      </c>
      <c r="L22" s="264">
        <f>I6</f>
        <v>0</v>
      </c>
      <c r="M22" s="265">
        <f>M21</f>
        <v>8787</v>
      </c>
      <c r="N22" s="266">
        <f>J22+K22+L22+M22</f>
        <v>85413</v>
      </c>
      <c r="O22" s="267">
        <f>N13</f>
        <v>98724</v>
      </c>
      <c r="P22" s="485">
        <f>N22+O22</f>
        <v>184137</v>
      </c>
      <c r="Q22" s="486"/>
      <c r="R22" s="40"/>
      <c r="X22" s="41"/>
      <c r="Y22" s="41"/>
    </row>
    <row r="23" spans="1:35" s="38" customFormat="1" ht="24.95" customHeight="1">
      <c r="A23" s="482" t="s">
        <v>180</v>
      </c>
      <c r="B23" s="483"/>
      <c r="C23" s="484" t="s">
        <v>184</v>
      </c>
      <c r="D23" s="483"/>
      <c r="E23" s="243">
        <v>7.7</v>
      </c>
      <c r="F23" s="261">
        <f>F22</f>
        <v>1657</v>
      </c>
      <c r="G23" s="262">
        <f>INT(E23*F23)</f>
        <v>12758</v>
      </c>
      <c r="H23" s="262">
        <f>INT(G23*0.38)</f>
        <v>4848</v>
      </c>
      <c r="I23" s="263" t="s">
        <v>182</v>
      </c>
      <c r="J23" s="262">
        <f>G23+H23</f>
        <v>17606</v>
      </c>
      <c r="K23" s="265">
        <f>I3</f>
        <v>59020</v>
      </c>
      <c r="L23" s="265">
        <f>I6</f>
        <v>0</v>
      </c>
      <c r="M23" s="265">
        <f>M22</f>
        <v>8787</v>
      </c>
      <c r="N23" s="266">
        <f>J23+K23+L23+M23</f>
        <v>85413</v>
      </c>
      <c r="O23" s="267">
        <f>N14</f>
        <v>123967</v>
      </c>
      <c r="P23" s="485">
        <f>N23+O23</f>
        <v>209380</v>
      </c>
      <c r="Q23" s="486"/>
      <c r="R23" s="40"/>
      <c r="AE23" s="42"/>
      <c r="AI23" s="43"/>
    </row>
    <row r="24" spans="1:35" s="38" customFormat="1" ht="24.95" customHeight="1" thickBot="1">
      <c r="A24" s="487" t="s">
        <v>180</v>
      </c>
      <c r="B24" s="488"/>
      <c r="C24" s="489" t="s">
        <v>185</v>
      </c>
      <c r="D24" s="488"/>
      <c r="E24" s="245">
        <v>7.7</v>
      </c>
      <c r="F24" s="252">
        <f>F23</f>
        <v>1657</v>
      </c>
      <c r="G24" s="268">
        <f>INT(E24*F24)</f>
        <v>12758</v>
      </c>
      <c r="H24" s="268">
        <f>INT(G24*0.35)</f>
        <v>4465</v>
      </c>
      <c r="I24" s="269" t="s">
        <v>186</v>
      </c>
      <c r="J24" s="268">
        <f>G24+H24</f>
        <v>17223</v>
      </c>
      <c r="K24" s="270">
        <f>I5</f>
        <v>49778</v>
      </c>
      <c r="L24" s="271"/>
      <c r="M24" s="271"/>
      <c r="N24" s="272">
        <f>J24+K24+L24+M24</f>
        <v>67001</v>
      </c>
      <c r="O24" s="273">
        <f>N15</f>
        <v>71766</v>
      </c>
      <c r="P24" s="490">
        <f>N24+O24</f>
        <v>138767</v>
      </c>
      <c r="Q24" s="491"/>
      <c r="R24" s="40"/>
      <c r="S24" s="44"/>
      <c r="T24" s="44"/>
      <c r="U24" s="44"/>
      <c r="V24" s="44"/>
      <c r="AE24" s="42"/>
      <c r="AI24" s="43"/>
    </row>
    <row r="25" spans="1:35" s="38" customFormat="1" ht="18" customHeight="1">
      <c r="A25" s="246"/>
      <c r="B25" s="247"/>
      <c r="C25" s="246"/>
      <c r="D25" s="247"/>
      <c r="E25" s="250"/>
      <c r="F25" s="274"/>
      <c r="G25" s="275"/>
      <c r="H25" s="275"/>
      <c r="I25" s="276"/>
      <c r="J25" s="275"/>
      <c r="K25" s="277"/>
      <c r="L25" s="278"/>
      <c r="M25" s="278"/>
      <c r="N25" s="279"/>
      <c r="O25" s="280"/>
      <c r="P25" s="281"/>
      <c r="Q25" s="282"/>
      <c r="R25" s="40"/>
      <c r="S25" s="44"/>
      <c r="T25" s="44"/>
      <c r="U25" s="44"/>
      <c r="V25" s="44"/>
      <c r="AE25" s="42"/>
      <c r="AI25" s="43"/>
    </row>
    <row r="26" spans="1:35" s="46" customFormat="1" ht="20.100000000000001" customHeight="1">
      <c r="A26" s="233" t="s">
        <v>135</v>
      </c>
      <c r="B26" s="283"/>
      <c r="C26" s="283"/>
      <c r="D26" s="284"/>
      <c r="E26" s="285"/>
      <c r="F26" s="286"/>
      <c r="G26" s="286"/>
      <c r="H26" s="286"/>
      <c r="I26" s="286"/>
      <c r="J26" s="287"/>
      <c r="K26" s="287"/>
      <c r="L26" s="278"/>
      <c r="M26" s="278"/>
      <c r="N26" s="286"/>
      <c r="O26" s="286"/>
      <c r="P26" s="286"/>
      <c r="Q26" s="286"/>
      <c r="R26" s="45"/>
      <c r="S26" s="44"/>
      <c r="T26" s="44"/>
      <c r="U26" s="44"/>
      <c r="V26" s="44"/>
      <c r="AE26" s="47"/>
      <c r="AI26" s="48"/>
    </row>
    <row r="27" spans="1:35" s="37" customFormat="1" ht="20.100000000000001" customHeight="1">
      <c r="A27" s="481" t="s">
        <v>187</v>
      </c>
      <c r="B27" s="481"/>
      <c r="C27" s="481"/>
      <c r="D27" s="279">
        <f>P21</f>
        <v>191932</v>
      </c>
      <c r="E27" s="250" t="s">
        <v>188</v>
      </c>
      <c r="F27" s="247" t="s">
        <v>189</v>
      </c>
      <c r="G27" s="278" t="s">
        <v>190</v>
      </c>
      <c r="H27" s="251" t="s">
        <v>191</v>
      </c>
      <c r="I27" s="479">
        <f>INT(D27*F27)</f>
        <v>1535456</v>
      </c>
      <c r="J27" s="479"/>
      <c r="K27" s="278" t="s">
        <v>192</v>
      </c>
      <c r="L27" s="278"/>
      <c r="M27" s="278"/>
      <c r="N27" s="228"/>
      <c r="O27" s="278"/>
      <c r="P27" s="278"/>
      <c r="Q27" s="278"/>
      <c r="R27" s="39"/>
    </row>
    <row r="28" spans="1:35" s="37" customFormat="1" ht="20.100000000000001" customHeight="1">
      <c r="A28" s="481" t="s">
        <v>193</v>
      </c>
      <c r="B28" s="481"/>
      <c r="C28" s="481"/>
      <c r="D28" s="279">
        <f>P22</f>
        <v>184137</v>
      </c>
      <c r="E28" s="250" t="s">
        <v>188</v>
      </c>
      <c r="F28" s="247" t="s">
        <v>189</v>
      </c>
      <c r="G28" s="278" t="s">
        <v>190</v>
      </c>
      <c r="H28" s="251" t="s">
        <v>191</v>
      </c>
      <c r="I28" s="479">
        <f>INT(D28*F28)</f>
        <v>1473096</v>
      </c>
      <c r="J28" s="479"/>
      <c r="K28" s="278" t="s">
        <v>192</v>
      </c>
      <c r="L28" s="278"/>
      <c r="M28" s="278"/>
      <c r="N28" s="228"/>
      <c r="O28" s="278"/>
      <c r="P28" s="278"/>
      <c r="Q28" s="278"/>
      <c r="R28" s="39"/>
    </row>
    <row r="29" spans="1:35" s="37" customFormat="1" ht="20.100000000000001" customHeight="1">
      <c r="A29" s="481" t="s">
        <v>194</v>
      </c>
      <c r="B29" s="481"/>
      <c r="C29" s="481"/>
      <c r="D29" s="279">
        <f>P23</f>
        <v>209380</v>
      </c>
      <c r="E29" s="250" t="s">
        <v>188</v>
      </c>
      <c r="F29" s="247" t="s">
        <v>189</v>
      </c>
      <c r="G29" s="278" t="s">
        <v>190</v>
      </c>
      <c r="H29" s="251" t="s">
        <v>191</v>
      </c>
      <c r="I29" s="479">
        <f>INT(D29*F29)</f>
        <v>1675040</v>
      </c>
      <c r="J29" s="479"/>
      <c r="K29" s="278" t="s">
        <v>192</v>
      </c>
      <c r="L29" s="278"/>
      <c r="M29" s="278"/>
      <c r="N29" s="228"/>
      <c r="O29" s="278"/>
      <c r="P29" s="278"/>
      <c r="Q29" s="278"/>
      <c r="R29" s="39"/>
    </row>
    <row r="30" spans="1:35" s="37" customFormat="1" ht="20.100000000000001" customHeight="1">
      <c r="A30" s="478" t="s">
        <v>195</v>
      </c>
      <c r="B30" s="478"/>
      <c r="C30" s="478"/>
      <c r="D30" s="277">
        <f>P24</f>
        <v>138767</v>
      </c>
      <c r="E30" s="251" t="s">
        <v>188</v>
      </c>
      <c r="F30" s="276" t="s">
        <v>189</v>
      </c>
      <c r="G30" s="278" t="s">
        <v>190</v>
      </c>
      <c r="H30" s="251" t="s">
        <v>191</v>
      </c>
      <c r="I30" s="479">
        <f>INT(D30*F30)</f>
        <v>1110136</v>
      </c>
      <c r="J30" s="479"/>
      <c r="K30" s="278" t="s">
        <v>192</v>
      </c>
      <c r="L30" s="278"/>
      <c r="M30" s="278"/>
      <c r="N30" s="228"/>
      <c r="O30" s="278"/>
      <c r="P30" s="278"/>
      <c r="Q30" s="278"/>
      <c r="R30" s="39"/>
    </row>
  </sheetData>
  <mergeCells count="65">
    <mergeCell ref="C3:D3"/>
    <mergeCell ref="C4:D4"/>
    <mergeCell ref="C5:D5"/>
    <mergeCell ref="C6:D6"/>
    <mergeCell ref="N10:O11"/>
    <mergeCell ref="P10:Q11"/>
    <mergeCell ref="A12:B12"/>
    <mergeCell ref="C12:D12"/>
    <mergeCell ref="N12:O12"/>
    <mergeCell ref="P12:Q12"/>
    <mergeCell ref="E10:E11"/>
    <mergeCell ref="F10:F11"/>
    <mergeCell ref="G10:G11"/>
    <mergeCell ref="H10:H11"/>
    <mergeCell ref="A10:B11"/>
    <mergeCell ref="C10:D11"/>
    <mergeCell ref="I10:I11"/>
    <mergeCell ref="J10:M10"/>
    <mergeCell ref="A13:B13"/>
    <mergeCell ref="C13:D13"/>
    <mergeCell ref="N13:O13"/>
    <mergeCell ref="P13:Q13"/>
    <mergeCell ref="A14:B14"/>
    <mergeCell ref="C14:D14"/>
    <mergeCell ref="N14:O14"/>
    <mergeCell ref="P14:Q14"/>
    <mergeCell ref="A15:B15"/>
    <mergeCell ref="C15:D15"/>
    <mergeCell ref="N15:O15"/>
    <mergeCell ref="P15:Q15"/>
    <mergeCell ref="A18:B20"/>
    <mergeCell ref="C18:D20"/>
    <mergeCell ref="E18:J18"/>
    <mergeCell ref="K18:M18"/>
    <mergeCell ref="N18:N20"/>
    <mergeCell ref="O18:O20"/>
    <mergeCell ref="P18:Q20"/>
    <mergeCell ref="E19:G19"/>
    <mergeCell ref="H19:H20"/>
    <mergeCell ref="I19:I20"/>
    <mergeCell ref="J19:J20"/>
    <mergeCell ref="K19:K20"/>
    <mergeCell ref="L19:L20"/>
    <mergeCell ref="M19:M20"/>
    <mergeCell ref="C21:D21"/>
    <mergeCell ref="P21:Q21"/>
    <mergeCell ref="A22:B22"/>
    <mergeCell ref="C22:D22"/>
    <mergeCell ref="P22:Q22"/>
    <mergeCell ref="A30:C30"/>
    <mergeCell ref="I30:J30"/>
    <mergeCell ref="A1:Q1"/>
    <mergeCell ref="A27:C27"/>
    <mergeCell ref="I27:J27"/>
    <mergeCell ref="A28:C28"/>
    <mergeCell ref="I28:J28"/>
    <mergeCell ref="A29:C29"/>
    <mergeCell ref="I29:J29"/>
    <mergeCell ref="A23:B23"/>
    <mergeCell ref="C23:D23"/>
    <mergeCell ref="P23:Q23"/>
    <mergeCell ref="A24:B24"/>
    <mergeCell ref="C24:D24"/>
    <mergeCell ref="P24:Q24"/>
    <mergeCell ref="A21:B21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K28"/>
  <sheetViews>
    <sheetView view="pageBreakPreview" zoomScale="145" zoomScaleNormal="115" zoomScaleSheetLayoutView="145" workbookViewId="0">
      <selection activeCell="C20" sqref="C20"/>
    </sheetView>
  </sheetViews>
  <sheetFormatPr defaultColWidth="8" defaultRowHeight="30" customHeight="1"/>
  <cols>
    <col min="1" max="6" width="19.5" style="24" customWidth="1"/>
    <col min="7" max="7" width="4.25" style="24" customWidth="1"/>
    <col min="8" max="8" width="8.5" style="24" bestFit="1" customWidth="1"/>
    <col min="9" max="9" width="5.25" style="24" customWidth="1"/>
    <col min="10" max="10" width="12.625" style="24" bestFit="1" customWidth="1"/>
    <col min="11" max="16384" width="8" style="24"/>
  </cols>
  <sheetData>
    <row r="1" spans="1:11" ht="30" customHeight="1">
      <c r="A1" s="394" t="s">
        <v>258</v>
      </c>
      <c r="B1" s="395"/>
      <c r="C1" s="395"/>
      <c r="D1" s="396"/>
      <c r="E1" s="397"/>
      <c r="F1" s="398"/>
    </row>
    <row r="2" spans="1:11" ht="18" customHeight="1">
      <c r="A2" s="399" t="s">
        <v>48</v>
      </c>
      <c r="B2" s="83" t="s">
        <v>37</v>
      </c>
      <c r="C2" s="532" t="s">
        <v>27</v>
      </c>
      <c r="D2" s="534" t="s">
        <v>28</v>
      </c>
      <c r="E2" s="532" t="s">
        <v>38</v>
      </c>
      <c r="F2" s="536"/>
    </row>
    <row r="3" spans="1:11" ht="18" customHeight="1">
      <c r="A3" s="399" t="s">
        <v>47</v>
      </c>
      <c r="B3" s="83" t="str">
        <f>IF(K4=1,C2,IF(K4=2,D2,IF(K4=3,E2,"수정하시요")))</f>
        <v>실시설계</v>
      </c>
      <c r="C3" s="533"/>
      <c r="D3" s="535"/>
      <c r="E3" s="533"/>
      <c r="F3" s="537"/>
    </row>
    <row r="4" spans="1:11" ht="18" hidden="1" customHeight="1">
      <c r="A4" s="400"/>
      <c r="B4" s="84"/>
      <c r="C4" s="84"/>
      <c r="D4" s="84"/>
      <c r="E4" s="84"/>
      <c r="F4" s="401"/>
      <c r="H4" s="25" t="s">
        <v>27</v>
      </c>
      <c r="I4" s="25">
        <v>1</v>
      </c>
      <c r="J4" s="25" t="s">
        <v>30</v>
      </c>
      <c r="K4" s="26">
        <v>2</v>
      </c>
    </row>
    <row r="5" spans="1:11" ht="18" hidden="1" customHeight="1">
      <c r="A5" s="400"/>
      <c r="B5" s="84"/>
      <c r="C5" s="84"/>
      <c r="D5" s="315"/>
      <c r="E5" s="315"/>
      <c r="F5" s="401"/>
      <c r="H5" s="25" t="s">
        <v>28</v>
      </c>
      <c r="I5" s="25">
        <v>2</v>
      </c>
    </row>
    <row r="6" spans="1:11" ht="18" hidden="1" customHeight="1">
      <c r="A6" s="400"/>
      <c r="B6" s="84"/>
      <c r="C6" s="84"/>
      <c r="D6" s="315"/>
      <c r="E6" s="315"/>
      <c r="F6" s="401"/>
      <c r="H6" s="25" t="s">
        <v>29</v>
      </c>
      <c r="I6" s="25">
        <v>3</v>
      </c>
    </row>
    <row r="7" spans="1:11" ht="18" hidden="1" customHeight="1">
      <c r="A7" s="400"/>
      <c r="B7" s="84"/>
      <c r="C7" s="84"/>
      <c r="D7" s="315"/>
      <c r="E7" s="315"/>
      <c r="F7" s="401"/>
    </row>
    <row r="8" spans="1:11" ht="18" hidden="1" customHeight="1">
      <c r="A8" s="402"/>
      <c r="B8" s="293"/>
      <c r="C8" s="84"/>
      <c r="D8" s="84"/>
      <c r="E8" s="84"/>
      <c r="F8" s="401"/>
      <c r="H8" s="50" t="s">
        <v>138</v>
      </c>
      <c r="I8" s="50"/>
      <c r="J8" s="50"/>
      <c r="K8" s="50"/>
    </row>
    <row r="9" spans="1:11" s="113" customFormat="1" ht="18" customHeight="1" thickBot="1">
      <c r="A9" s="403">
        <v>1000000000</v>
      </c>
      <c r="B9" s="316">
        <f t="shared" ref="B9:B16" si="0">IF($K$4=1,C9,IF($K$4=2,D9,IF($K$4=3,E9,"수정하시요")))</f>
        <v>6.16</v>
      </c>
      <c r="C9" s="317">
        <v>3.78</v>
      </c>
      <c r="D9" s="318">
        <v>6.16</v>
      </c>
      <c r="E9" s="319" t="s">
        <v>39</v>
      </c>
      <c r="F9" s="404"/>
    </row>
    <row r="10" spans="1:11" s="113" customFormat="1" ht="18" customHeight="1" thickTop="1">
      <c r="A10" s="571">
        <v>2000000000</v>
      </c>
      <c r="B10" s="572">
        <f t="shared" si="0"/>
        <v>5.47</v>
      </c>
      <c r="C10" s="564">
        <v>3.33</v>
      </c>
      <c r="D10" s="318">
        <v>5.47</v>
      </c>
      <c r="E10" s="319" t="s">
        <v>40</v>
      </c>
      <c r="F10" s="404"/>
    </row>
    <row r="11" spans="1:11" s="113" customFormat="1" ht="18" customHeight="1" thickBot="1">
      <c r="A11" s="573">
        <v>3000000000</v>
      </c>
      <c r="B11" s="574">
        <f t="shared" si="0"/>
        <v>5.0999999999999996</v>
      </c>
      <c r="C11" s="564">
        <v>3.1</v>
      </c>
      <c r="D11" s="318">
        <v>5.0999999999999996</v>
      </c>
      <c r="E11" s="319" t="s">
        <v>41</v>
      </c>
      <c r="F11" s="404"/>
    </row>
    <row r="12" spans="1:11" ht="18" customHeight="1" thickTop="1">
      <c r="A12" s="569">
        <v>5000000000</v>
      </c>
      <c r="B12" s="570">
        <f t="shared" si="0"/>
        <v>4.67</v>
      </c>
      <c r="C12" s="565">
        <v>2.82</v>
      </c>
      <c r="D12" s="86">
        <v>4.67</v>
      </c>
      <c r="E12" s="87" t="s">
        <v>42</v>
      </c>
      <c r="F12" s="404"/>
    </row>
    <row r="13" spans="1:11" ht="18" customHeight="1">
      <c r="A13" s="567">
        <v>10000000000</v>
      </c>
      <c r="B13" s="568">
        <f t="shared" si="0"/>
        <v>4.1500000000000004</v>
      </c>
      <c r="C13" s="566">
        <v>2.4900000000000002</v>
      </c>
      <c r="D13" s="315">
        <v>4.1500000000000004</v>
      </c>
      <c r="E13" s="315" t="s">
        <v>43</v>
      </c>
      <c r="F13" s="401"/>
    </row>
    <row r="14" spans="1:11" ht="18" customHeight="1">
      <c r="A14" s="567">
        <v>20000000000</v>
      </c>
      <c r="B14" s="568">
        <f t="shared" si="0"/>
        <v>3.68</v>
      </c>
      <c r="C14" s="566">
        <v>2.2000000000000002</v>
      </c>
      <c r="D14" s="315">
        <v>3.68</v>
      </c>
      <c r="E14" s="315" t="s">
        <v>44</v>
      </c>
      <c r="F14" s="401"/>
    </row>
    <row r="15" spans="1:11" ht="18" customHeight="1">
      <c r="A15" s="400">
        <v>30000000000</v>
      </c>
      <c r="B15" s="84">
        <f t="shared" si="0"/>
        <v>3.43</v>
      </c>
      <c r="C15" s="315">
        <v>2.04</v>
      </c>
      <c r="D15" s="315">
        <v>3.43</v>
      </c>
      <c r="E15" s="315" t="s">
        <v>45</v>
      </c>
      <c r="F15" s="401"/>
    </row>
    <row r="16" spans="1:11" ht="18" customHeight="1" thickBot="1">
      <c r="A16" s="405">
        <v>50000000000</v>
      </c>
      <c r="B16" s="406">
        <f t="shared" si="0"/>
        <v>3.15</v>
      </c>
      <c r="C16" s="406">
        <v>1.86</v>
      </c>
      <c r="D16" s="406">
        <v>3.15</v>
      </c>
      <c r="E16" s="406" t="s">
        <v>46</v>
      </c>
      <c r="F16" s="407"/>
    </row>
    <row r="17" spans="1:6" ht="18" customHeight="1">
      <c r="A17" s="320"/>
      <c r="B17" s="321"/>
      <c r="C17" s="321"/>
      <c r="D17" s="321"/>
      <c r="E17" s="321"/>
      <c r="F17" s="321"/>
    </row>
    <row r="18" spans="1:6" ht="18" customHeight="1">
      <c r="A18" s="320"/>
      <c r="B18" s="321"/>
      <c r="C18" s="321"/>
      <c r="D18" s="321"/>
      <c r="E18" s="321"/>
      <c r="F18" s="321"/>
    </row>
    <row r="19" spans="1:6" ht="18" customHeight="1">
      <c r="A19" s="320"/>
      <c r="B19" s="321"/>
      <c r="C19" s="321"/>
      <c r="D19" s="321"/>
      <c r="E19" s="321"/>
      <c r="F19" s="321"/>
    </row>
    <row r="20" spans="1:6" ht="18" customHeight="1">
      <c r="A20" s="320"/>
      <c r="B20" s="321"/>
      <c r="C20" s="321"/>
      <c r="D20" s="321"/>
      <c r="E20" s="321"/>
      <c r="F20" s="321"/>
    </row>
    <row r="21" spans="1:6" ht="18" customHeight="1">
      <c r="A21" s="27"/>
    </row>
    <row r="22" spans="1:6" ht="18" customHeight="1">
      <c r="A22" s="538"/>
      <c r="B22" s="538"/>
    </row>
    <row r="23" spans="1:6" ht="18" customHeight="1">
      <c r="A23" s="27"/>
    </row>
    <row r="24" spans="1:6" ht="30" customHeight="1">
      <c r="A24" s="27"/>
    </row>
    <row r="25" spans="1:6" ht="30" customHeight="1">
      <c r="A25" s="27"/>
    </row>
    <row r="26" spans="1:6" ht="30" customHeight="1">
      <c r="A26" s="27"/>
    </row>
    <row r="27" spans="1:6" ht="30" customHeight="1">
      <c r="A27" s="27"/>
    </row>
    <row r="28" spans="1:6" ht="30" customHeight="1">
      <c r="A28" s="27"/>
    </row>
  </sheetData>
  <mergeCells count="5">
    <mergeCell ref="C2:C3"/>
    <mergeCell ref="D2:D3"/>
    <mergeCell ref="E2:E3"/>
    <mergeCell ref="F2:F3"/>
    <mergeCell ref="A22:B22"/>
  </mergeCells>
  <phoneticPr fontId="8" type="noConversion"/>
  <pageMargins left="0.75" right="0.75" top="1" bottom="1" header="0.5" footer="0.5"/>
  <pageSetup paperSize="9" scale="6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view="pageBreakPreview" zoomScaleNormal="115" zoomScaleSheetLayoutView="100" workbookViewId="0">
      <selection activeCell="P20" sqref="P20"/>
    </sheetView>
  </sheetViews>
  <sheetFormatPr defaultRowHeight="14.25"/>
  <cols>
    <col min="1" max="1" width="22.25" customWidth="1"/>
    <col min="12" max="12" width="8.25" customWidth="1"/>
  </cols>
  <sheetData>
    <row r="1" spans="1:15" ht="15" customHeight="1" thickBot="1">
      <c r="A1" s="51" t="s">
        <v>63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17"/>
      <c r="N1" s="17"/>
      <c r="O1" s="17"/>
    </row>
    <row r="2" spans="1:15" ht="15" customHeight="1">
      <c r="A2" s="53"/>
      <c r="B2" s="539"/>
      <c r="C2" s="540"/>
      <c r="D2" s="540"/>
      <c r="E2" s="540"/>
      <c r="F2" s="540"/>
      <c r="G2" s="540"/>
      <c r="H2" s="540"/>
      <c r="I2" s="540"/>
      <c r="J2" s="540"/>
      <c r="K2" s="541"/>
      <c r="L2" s="54"/>
    </row>
    <row r="3" spans="1:15" ht="15" customHeight="1">
      <c r="A3" s="55"/>
      <c r="B3" s="542"/>
      <c r="C3" s="543"/>
      <c r="D3" s="544"/>
      <c r="E3" s="545"/>
      <c r="F3" s="544"/>
      <c r="G3" s="545"/>
      <c r="H3" s="544"/>
      <c r="I3" s="545"/>
      <c r="J3" s="544"/>
      <c r="K3" s="545"/>
      <c r="L3" s="56"/>
    </row>
    <row r="4" spans="1:15" ht="15" customHeight="1">
      <c r="A4" s="57"/>
      <c r="B4" s="85"/>
      <c r="C4" s="58"/>
      <c r="D4" s="58"/>
      <c r="E4" s="58"/>
      <c r="F4" s="58"/>
      <c r="G4" s="58"/>
      <c r="H4" s="58"/>
      <c r="I4" s="58"/>
      <c r="J4" s="58"/>
      <c r="K4" s="58"/>
      <c r="L4" s="59"/>
    </row>
    <row r="5" spans="1:15" ht="15" customHeight="1">
      <c r="A5" s="60"/>
      <c r="B5" s="82"/>
      <c r="C5" s="61"/>
      <c r="D5" s="61"/>
      <c r="E5" s="61"/>
      <c r="F5" s="61"/>
      <c r="G5" s="61"/>
      <c r="H5" s="61"/>
      <c r="I5" s="61"/>
      <c r="J5" s="61"/>
      <c r="K5" s="61"/>
      <c r="L5" s="62"/>
      <c r="N5" t="s">
        <v>226</v>
      </c>
    </row>
    <row r="6" spans="1:15" ht="15" customHeight="1">
      <c r="A6" s="63"/>
      <c r="B6" s="64"/>
      <c r="C6" s="64"/>
      <c r="D6" s="64"/>
      <c r="E6" s="64"/>
      <c r="F6" s="64"/>
      <c r="G6" s="64"/>
      <c r="H6" s="64"/>
      <c r="I6" s="64"/>
      <c r="J6" s="64"/>
      <c r="K6" s="64"/>
      <c r="L6" s="65"/>
      <c r="N6" s="314" t="s">
        <v>257</v>
      </c>
    </row>
    <row r="7" spans="1:15" ht="15" customHeight="1">
      <c r="A7" s="63"/>
      <c r="B7" s="64"/>
      <c r="C7" s="64"/>
      <c r="D7" s="64"/>
      <c r="E7" s="64"/>
      <c r="F7" s="64"/>
      <c r="G7" s="64"/>
      <c r="H7" s="64"/>
      <c r="I7" s="64"/>
      <c r="J7" s="64"/>
      <c r="K7" s="64"/>
      <c r="L7" s="65"/>
    </row>
    <row r="8" spans="1:15" ht="15" customHeight="1">
      <c r="A8" s="63"/>
      <c r="B8" s="66"/>
      <c r="C8" s="66"/>
      <c r="D8" s="66"/>
      <c r="E8" s="66"/>
      <c r="F8" s="66"/>
      <c r="G8" s="66"/>
      <c r="H8" s="66"/>
      <c r="I8" s="66"/>
      <c r="J8" s="66"/>
      <c r="K8" s="66"/>
      <c r="L8" s="67"/>
    </row>
    <row r="9" spans="1:15" ht="15" customHeight="1">
      <c r="A9" s="63"/>
      <c r="B9" s="64"/>
      <c r="C9" s="64"/>
      <c r="D9" s="64"/>
      <c r="E9" s="64"/>
      <c r="F9" s="64"/>
      <c r="G9" s="64"/>
      <c r="H9" s="64"/>
      <c r="I9" s="64"/>
      <c r="J9" s="64"/>
      <c r="K9" s="64"/>
      <c r="L9" s="65"/>
    </row>
    <row r="10" spans="1:15" ht="15" customHeight="1">
      <c r="A10" s="63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5"/>
    </row>
    <row r="11" spans="1:15" ht="15" customHeight="1">
      <c r="A11" s="63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5"/>
    </row>
    <row r="12" spans="1:15" ht="15" customHeight="1">
      <c r="A12" s="63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5"/>
    </row>
    <row r="13" spans="1:15" ht="15" customHeight="1">
      <c r="A13" s="63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5"/>
    </row>
    <row r="14" spans="1:15" ht="15" customHeight="1">
      <c r="A14" s="63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5"/>
    </row>
    <row r="15" spans="1:15" ht="15" customHeight="1">
      <c r="A15" s="63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5"/>
    </row>
    <row r="16" spans="1:15" ht="15" customHeight="1">
      <c r="A16" s="63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5"/>
    </row>
    <row r="17" spans="1:16" ht="15" customHeight="1">
      <c r="A17" s="63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5"/>
    </row>
    <row r="18" spans="1:16" ht="15" customHeight="1">
      <c r="A18" s="63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5"/>
    </row>
    <row r="19" spans="1:16" ht="15" customHeight="1">
      <c r="A19" s="63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8"/>
    </row>
    <row r="20" spans="1:16" ht="15" customHeight="1">
      <c r="A20" s="63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5"/>
    </row>
    <row r="21" spans="1:16" ht="15" customHeight="1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5"/>
    </row>
    <row r="22" spans="1:16" ht="15" customHeight="1">
      <c r="A22" s="63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5"/>
    </row>
    <row r="23" spans="1:16" ht="15" customHeight="1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5"/>
    </row>
    <row r="24" spans="1:16" ht="15" customHeight="1">
      <c r="A24" s="63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5"/>
    </row>
    <row r="25" spans="1:16" ht="15" customHeight="1">
      <c r="A25" s="63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5"/>
    </row>
    <row r="26" spans="1:16" ht="15" customHeight="1">
      <c r="A26" s="63"/>
      <c r="B26" s="79"/>
      <c r="C26" s="80"/>
      <c r="D26" s="80"/>
      <c r="E26" s="80"/>
      <c r="F26" s="80"/>
      <c r="G26" s="80"/>
      <c r="H26" s="80"/>
      <c r="I26" s="80"/>
      <c r="J26" s="80"/>
      <c r="K26" s="80"/>
      <c r="L26" s="81"/>
    </row>
    <row r="27" spans="1:16" ht="7.5" customHeight="1">
      <c r="A27" s="69"/>
      <c r="B27" s="76"/>
      <c r="C27" s="77"/>
      <c r="D27" s="77"/>
      <c r="E27" s="77"/>
      <c r="F27" s="77"/>
      <c r="G27" s="77"/>
      <c r="H27" s="77"/>
      <c r="I27" s="77"/>
      <c r="J27" s="77"/>
      <c r="K27" s="77"/>
      <c r="L27" s="78"/>
    </row>
    <row r="28" spans="1:16" ht="15" customHeight="1">
      <c r="A28" s="55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1"/>
    </row>
    <row r="29" spans="1:16" ht="10.5" customHeight="1" thickBot="1">
      <c r="A29" s="72"/>
      <c r="B29" s="73"/>
      <c r="C29" s="74"/>
      <c r="D29" s="74"/>
      <c r="E29" s="74"/>
      <c r="F29" s="74"/>
      <c r="G29" s="74"/>
      <c r="H29" s="74"/>
      <c r="I29" s="74"/>
      <c r="J29" s="74"/>
      <c r="K29" s="74"/>
      <c r="L29" s="75"/>
      <c r="M29" s="18"/>
    </row>
    <row r="30" spans="1:16" ht="1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9"/>
      <c r="M30" s="17"/>
      <c r="N30" s="17"/>
      <c r="O30" s="17"/>
      <c r="P30" s="17"/>
    </row>
    <row r="31" spans="1:16" ht="1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ht="15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1:16" ht="15" customHeight="1">
      <c r="A33" s="17"/>
      <c r="B33" s="23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</sheetData>
  <mergeCells count="6">
    <mergeCell ref="B2:K2"/>
    <mergeCell ref="B3:C3"/>
    <mergeCell ref="D3:E3"/>
    <mergeCell ref="F3:G3"/>
    <mergeCell ref="H3:I3"/>
    <mergeCell ref="J3:K3"/>
  </mergeCells>
  <phoneticPr fontId="6" type="noConversion"/>
  <hyperlinks>
    <hyperlink ref="N6" r:id="rId1" xr:uid="{B6F7BA3C-C373-4C2E-8613-1F1F0685057E}"/>
  </hyperlinks>
  <pageMargins left="0.74803149606299213" right="0.74803149606299213" top="0.98425196850393704" bottom="0.98425196850393704" header="0.51181102362204722" footer="0.51181102362204722"/>
  <pageSetup paperSize="9" scale="72" orientation="landscape" horizontalDpi="4294967294" r:id="rId2"/>
  <headerFooter alignWithMargins="0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58"/>
  <sheetViews>
    <sheetView view="pageBreakPreview" zoomScale="85" zoomScaleNormal="100" zoomScaleSheetLayoutView="85" workbookViewId="0">
      <selection activeCell="I12" sqref="I12"/>
    </sheetView>
  </sheetViews>
  <sheetFormatPr defaultRowHeight="14.25"/>
  <cols>
    <col min="1" max="1" width="5.5" style="310" customWidth="1"/>
    <col min="2" max="2" width="27.375" style="310" bestFit="1" customWidth="1"/>
    <col min="3" max="3" width="30.875" style="310" customWidth="1"/>
    <col min="4" max="4" width="9.125" style="306" bestFit="1" customWidth="1"/>
    <col min="5" max="5" width="9.75" style="308" customWidth="1"/>
    <col min="6" max="6" width="7" style="308" customWidth="1"/>
    <col min="7" max="7" width="81" style="308" customWidth="1"/>
    <col min="8" max="8" width="17.125" style="313" customWidth="1"/>
    <col min="9" max="9" width="17" style="294" bestFit="1" customWidth="1"/>
    <col min="10" max="10" width="9" style="295"/>
    <col min="11" max="11" width="19.375" style="295" bestFit="1" customWidth="1"/>
    <col min="12" max="16384" width="9" style="294"/>
  </cols>
  <sheetData>
    <row r="1" spans="1:10" ht="45" customHeight="1">
      <c r="A1" s="546" t="s">
        <v>196</v>
      </c>
      <c r="B1" s="546"/>
      <c r="C1" s="546"/>
      <c r="D1" s="546"/>
      <c r="E1" s="546"/>
      <c r="F1" s="546"/>
      <c r="G1" s="546"/>
      <c r="H1" s="546"/>
    </row>
    <row r="2" spans="1:10">
      <c r="A2" s="309"/>
      <c r="B2" s="309"/>
      <c r="C2" s="309"/>
      <c r="D2" s="305"/>
      <c r="E2" s="307"/>
      <c r="F2" s="307"/>
      <c r="G2" s="307"/>
      <c r="H2" s="311" t="s">
        <v>267</v>
      </c>
    </row>
    <row r="3" spans="1:10">
      <c r="A3" s="547" t="s">
        <v>119</v>
      </c>
      <c r="B3" s="547" t="s">
        <v>120</v>
      </c>
      <c r="C3" s="547" t="s">
        <v>121</v>
      </c>
      <c r="D3" s="549" t="s">
        <v>246</v>
      </c>
      <c r="E3" s="550" t="s">
        <v>247</v>
      </c>
      <c r="F3" s="550" t="s">
        <v>248</v>
      </c>
      <c r="G3" s="548" t="s">
        <v>249</v>
      </c>
      <c r="H3" s="312" t="s">
        <v>122</v>
      </c>
      <c r="I3" s="294" t="s">
        <v>270</v>
      </c>
    </row>
    <row r="4" spans="1:10">
      <c r="A4" s="547"/>
      <c r="B4" s="547"/>
      <c r="C4" s="547"/>
      <c r="D4" s="549"/>
      <c r="E4" s="548"/>
      <c r="F4" s="550"/>
      <c r="G4" s="548"/>
      <c r="H4" s="312" t="s">
        <v>256</v>
      </c>
      <c r="I4" s="294" t="s">
        <v>139</v>
      </c>
      <c r="J4" s="295" t="s">
        <v>269</v>
      </c>
    </row>
    <row r="5" spans="1:10" ht="15" customHeight="1">
      <c r="A5" s="413"/>
      <c r="B5" s="413"/>
      <c r="C5" s="413"/>
      <c r="D5" s="414"/>
      <c r="E5" s="415"/>
      <c r="F5" s="415"/>
      <c r="G5" s="415"/>
      <c r="H5" s="416">
        <f>SUM(H6:H58)</f>
        <v>2218298.98</v>
      </c>
      <c r="I5" s="294">
        <f>SUM(I6:I58)</f>
        <v>2</v>
      </c>
      <c r="J5" s="294">
        <f>SUM(J6:J58)</f>
        <v>0</v>
      </c>
    </row>
    <row r="6" spans="1:10" ht="17.100000000000001" customHeight="1">
      <c r="A6" s="417">
        <v>5</v>
      </c>
      <c r="B6" s="418" t="s">
        <v>279</v>
      </c>
      <c r="C6" s="418" t="s">
        <v>280</v>
      </c>
      <c r="D6" s="419">
        <v>46</v>
      </c>
      <c r="E6" s="418">
        <v>1998</v>
      </c>
      <c r="F6" s="418" t="s">
        <v>262</v>
      </c>
      <c r="G6" s="418" t="s">
        <v>376</v>
      </c>
      <c r="H6" s="420">
        <v>21212.184999999998</v>
      </c>
    </row>
    <row r="7" spans="1:10" ht="17.100000000000001" customHeight="1">
      <c r="A7" s="417">
        <v>6</v>
      </c>
      <c r="B7" s="418" t="s">
        <v>281</v>
      </c>
      <c r="C7" s="418" t="s">
        <v>282</v>
      </c>
      <c r="D7" s="419">
        <v>55</v>
      </c>
      <c r="E7" s="418">
        <v>2005</v>
      </c>
      <c r="F7" s="418" t="s">
        <v>262</v>
      </c>
      <c r="G7" s="418" t="s">
        <v>377</v>
      </c>
      <c r="H7" s="420">
        <v>13307.009999999998</v>
      </c>
    </row>
    <row r="8" spans="1:10" ht="17.100000000000001" customHeight="1">
      <c r="A8" s="417">
        <v>7</v>
      </c>
      <c r="B8" s="418" t="s">
        <v>283</v>
      </c>
      <c r="C8" s="418" t="s">
        <v>284</v>
      </c>
      <c r="D8" s="419">
        <v>34</v>
      </c>
      <c r="E8" s="418">
        <v>1994</v>
      </c>
      <c r="F8" s="418" t="s">
        <v>262</v>
      </c>
      <c r="G8" s="418" t="s">
        <v>265</v>
      </c>
      <c r="H8" s="420">
        <v>3785.85</v>
      </c>
    </row>
    <row r="9" spans="1:10" ht="17.100000000000001" customHeight="1">
      <c r="A9" s="417">
        <v>8</v>
      </c>
      <c r="B9" s="418" t="s">
        <v>285</v>
      </c>
      <c r="C9" s="418" t="s">
        <v>286</v>
      </c>
      <c r="D9" s="419">
        <v>70</v>
      </c>
      <c r="E9" s="418">
        <v>2011</v>
      </c>
      <c r="F9" s="418" t="s">
        <v>262</v>
      </c>
      <c r="G9" s="418" t="s">
        <v>378</v>
      </c>
      <c r="H9" s="420">
        <v>3020.8</v>
      </c>
    </row>
    <row r="10" spans="1:10" ht="17.100000000000001" customHeight="1">
      <c r="A10" s="417">
        <v>9</v>
      </c>
      <c r="B10" s="418" t="s">
        <v>287</v>
      </c>
      <c r="C10" s="418" t="s">
        <v>288</v>
      </c>
      <c r="D10" s="419">
        <v>42</v>
      </c>
      <c r="E10" s="418">
        <v>2003</v>
      </c>
      <c r="F10" s="418" t="s">
        <v>262</v>
      </c>
      <c r="G10" s="418" t="s">
        <v>265</v>
      </c>
      <c r="H10" s="420">
        <v>453.6</v>
      </c>
    </row>
    <row r="11" spans="1:10" ht="17.100000000000001" customHeight="1">
      <c r="A11" s="417">
        <v>10</v>
      </c>
      <c r="B11" s="418" t="s">
        <v>289</v>
      </c>
      <c r="C11" s="418" t="s">
        <v>290</v>
      </c>
      <c r="D11" s="419">
        <v>117</v>
      </c>
      <c r="E11" s="418">
        <v>2013</v>
      </c>
      <c r="F11" s="418" t="s">
        <v>261</v>
      </c>
      <c r="G11" s="418" t="s">
        <v>379</v>
      </c>
      <c r="H11" s="420">
        <v>12928.375</v>
      </c>
    </row>
    <row r="12" spans="1:10" ht="17.100000000000001" customHeight="1">
      <c r="A12" s="417">
        <v>11</v>
      </c>
      <c r="B12" s="418" t="s">
        <v>291</v>
      </c>
      <c r="C12" s="418" t="s">
        <v>292</v>
      </c>
      <c r="D12" s="419">
        <v>65</v>
      </c>
      <c r="E12" s="418">
        <v>2014</v>
      </c>
      <c r="F12" s="418" t="s">
        <v>262</v>
      </c>
      <c r="G12" s="418" t="s">
        <v>380</v>
      </c>
      <c r="H12" s="420">
        <v>853.85</v>
      </c>
    </row>
    <row r="13" spans="1:10" ht="17.100000000000001" customHeight="1">
      <c r="A13" s="417">
        <v>12</v>
      </c>
      <c r="B13" s="418" t="s">
        <v>275</v>
      </c>
      <c r="C13" s="418" t="s">
        <v>292</v>
      </c>
      <c r="D13" s="419">
        <v>83.334999999999994</v>
      </c>
      <c r="E13" s="418">
        <v>2016</v>
      </c>
      <c r="F13" s="418" t="s">
        <v>263</v>
      </c>
      <c r="G13" s="418" t="s">
        <v>381</v>
      </c>
      <c r="H13" s="420">
        <v>5266.630000000001</v>
      </c>
    </row>
    <row r="14" spans="1:10" ht="17.100000000000001" customHeight="1">
      <c r="A14" s="417">
        <v>13</v>
      </c>
      <c r="B14" s="418" t="s">
        <v>276</v>
      </c>
      <c r="C14" s="418" t="s">
        <v>293</v>
      </c>
      <c r="D14" s="419">
        <v>78</v>
      </c>
      <c r="E14" s="418">
        <v>1992</v>
      </c>
      <c r="F14" s="418" t="s">
        <v>262</v>
      </c>
      <c r="G14" s="418" t="s">
        <v>382</v>
      </c>
      <c r="H14" s="420">
        <v>3259.8999999999996</v>
      </c>
    </row>
    <row r="15" spans="1:10" ht="17.100000000000001" customHeight="1">
      <c r="A15" s="417">
        <v>14</v>
      </c>
      <c r="B15" s="418" t="s">
        <v>294</v>
      </c>
      <c r="C15" s="418" t="s">
        <v>295</v>
      </c>
      <c r="D15" s="419">
        <v>27</v>
      </c>
      <c r="E15" s="418">
        <v>1985</v>
      </c>
      <c r="F15" s="418" t="s">
        <v>262</v>
      </c>
      <c r="G15" s="418" t="s">
        <v>383</v>
      </c>
      <c r="H15" s="420">
        <v>11075.600000000002</v>
      </c>
    </row>
    <row r="16" spans="1:10" ht="17.100000000000001" customHeight="1">
      <c r="A16" s="417">
        <v>16</v>
      </c>
      <c r="B16" s="421" t="s">
        <v>296</v>
      </c>
      <c r="C16" s="422" t="s">
        <v>297</v>
      </c>
      <c r="D16" s="423">
        <v>46</v>
      </c>
      <c r="E16" s="421">
        <v>1989</v>
      </c>
      <c r="F16" s="421" t="s">
        <v>262</v>
      </c>
      <c r="G16" s="418" t="s">
        <v>384</v>
      </c>
      <c r="H16" s="424">
        <v>49724.659999999996</v>
      </c>
    </row>
    <row r="17" spans="1:8" ht="17.100000000000001" customHeight="1">
      <c r="A17" s="417">
        <v>17</v>
      </c>
      <c r="B17" s="421" t="s">
        <v>298</v>
      </c>
      <c r="C17" s="422" t="s">
        <v>299</v>
      </c>
      <c r="D17" s="423">
        <v>52</v>
      </c>
      <c r="E17" s="421">
        <v>1994</v>
      </c>
      <c r="F17" s="421" t="s">
        <v>262</v>
      </c>
      <c r="G17" s="418" t="s">
        <v>385</v>
      </c>
      <c r="H17" s="424">
        <v>42167.100000000006</v>
      </c>
    </row>
    <row r="18" spans="1:8" ht="17.100000000000001" customHeight="1">
      <c r="A18" s="417">
        <v>18</v>
      </c>
      <c r="B18" s="421" t="s">
        <v>300</v>
      </c>
      <c r="C18" s="422" t="s">
        <v>301</v>
      </c>
      <c r="D18" s="423">
        <v>23</v>
      </c>
      <c r="E18" s="421">
        <v>2010</v>
      </c>
      <c r="F18" s="421" t="s">
        <v>262</v>
      </c>
      <c r="G18" s="418" t="s">
        <v>386</v>
      </c>
      <c r="H18" s="424">
        <v>2892.6</v>
      </c>
    </row>
    <row r="19" spans="1:8" ht="17.100000000000001" customHeight="1">
      <c r="A19" s="417">
        <v>19</v>
      </c>
      <c r="B19" s="421" t="s">
        <v>302</v>
      </c>
      <c r="C19" s="422" t="s">
        <v>299</v>
      </c>
      <c r="D19" s="423">
        <v>25</v>
      </c>
      <c r="E19" s="421">
        <v>1994</v>
      </c>
      <c r="F19" s="421" t="s">
        <v>262</v>
      </c>
      <c r="G19" s="418" t="s">
        <v>387</v>
      </c>
      <c r="H19" s="424">
        <v>6335.25</v>
      </c>
    </row>
    <row r="20" spans="1:8" ht="17.100000000000001" customHeight="1">
      <c r="A20" s="417">
        <v>20</v>
      </c>
      <c r="B20" s="421" t="s">
        <v>303</v>
      </c>
      <c r="C20" s="422" t="s">
        <v>304</v>
      </c>
      <c r="D20" s="423">
        <v>29</v>
      </c>
      <c r="E20" s="421">
        <v>1977</v>
      </c>
      <c r="F20" s="421" t="s">
        <v>262</v>
      </c>
      <c r="G20" s="418" t="s">
        <v>388</v>
      </c>
      <c r="H20" s="424">
        <v>31060.349999999995</v>
      </c>
    </row>
    <row r="21" spans="1:8" ht="17.100000000000001" customHeight="1">
      <c r="A21" s="417">
        <v>21</v>
      </c>
      <c r="B21" s="421" t="s">
        <v>305</v>
      </c>
      <c r="C21" s="422" t="s">
        <v>306</v>
      </c>
      <c r="D21" s="423">
        <v>26</v>
      </c>
      <c r="E21" s="421">
        <v>1996</v>
      </c>
      <c r="F21" s="421" t="s">
        <v>262</v>
      </c>
      <c r="G21" s="418" t="s">
        <v>389</v>
      </c>
      <c r="H21" s="424">
        <v>7386.5499999999993</v>
      </c>
    </row>
    <row r="22" spans="1:8" ht="17.100000000000001" customHeight="1">
      <c r="A22" s="417">
        <v>22</v>
      </c>
      <c r="B22" s="421" t="s">
        <v>307</v>
      </c>
      <c r="C22" s="422" t="s">
        <v>308</v>
      </c>
      <c r="D22" s="423">
        <v>30</v>
      </c>
      <c r="E22" s="421">
        <v>2008</v>
      </c>
      <c r="F22" s="421" t="s">
        <v>262</v>
      </c>
      <c r="G22" s="418" t="s">
        <v>390</v>
      </c>
      <c r="H22" s="424">
        <v>4963.5</v>
      </c>
    </row>
    <row r="23" spans="1:8" ht="17.100000000000001" customHeight="1">
      <c r="A23" s="417">
        <v>23</v>
      </c>
      <c r="B23" s="421" t="s">
        <v>309</v>
      </c>
      <c r="C23" s="422" t="s">
        <v>310</v>
      </c>
      <c r="D23" s="423">
        <v>44</v>
      </c>
      <c r="E23" s="421">
        <v>2008</v>
      </c>
      <c r="F23" s="421" t="s">
        <v>262</v>
      </c>
      <c r="G23" s="418" t="s">
        <v>391</v>
      </c>
      <c r="H23" s="424">
        <v>22664.309999999998</v>
      </c>
    </row>
    <row r="24" spans="1:8" ht="17.100000000000001" customHeight="1">
      <c r="A24" s="417">
        <v>24</v>
      </c>
      <c r="B24" s="421" t="s">
        <v>311</v>
      </c>
      <c r="C24" s="422" t="s">
        <v>312</v>
      </c>
      <c r="D24" s="423">
        <v>50</v>
      </c>
      <c r="E24" s="421">
        <v>2008</v>
      </c>
      <c r="F24" s="421" t="s">
        <v>262</v>
      </c>
      <c r="G24" s="418" t="s">
        <v>392</v>
      </c>
      <c r="H24" s="424">
        <v>13774.8</v>
      </c>
    </row>
    <row r="25" spans="1:8" ht="17.100000000000001" customHeight="1">
      <c r="A25" s="417">
        <v>25</v>
      </c>
      <c r="B25" s="421" t="s">
        <v>313</v>
      </c>
      <c r="C25" s="422" t="s">
        <v>314</v>
      </c>
      <c r="D25" s="423">
        <v>36</v>
      </c>
      <c r="E25" s="421">
        <v>2002</v>
      </c>
      <c r="F25" s="421" t="s">
        <v>262</v>
      </c>
      <c r="G25" s="418" t="s">
        <v>393</v>
      </c>
      <c r="H25" s="424">
        <v>8381.15</v>
      </c>
    </row>
    <row r="26" spans="1:8" ht="17.100000000000001" customHeight="1">
      <c r="A26" s="417">
        <v>26</v>
      </c>
      <c r="B26" s="421" t="s">
        <v>315</v>
      </c>
      <c r="C26" s="422" t="s">
        <v>282</v>
      </c>
      <c r="D26" s="423">
        <v>488</v>
      </c>
      <c r="E26" s="421">
        <v>2005</v>
      </c>
      <c r="F26" s="421" t="s">
        <v>261</v>
      </c>
      <c r="G26" s="418" t="s">
        <v>394</v>
      </c>
      <c r="H26" s="424">
        <v>13718.01</v>
      </c>
    </row>
    <row r="27" spans="1:8" ht="17.100000000000001" customHeight="1">
      <c r="A27" s="417">
        <v>27</v>
      </c>
      <c r="B27" s="421" t="s">
        <v>316</v>
      </c>
      <c r="C27" s="422" t="s">
        <v>317</v>
      </c>
      <c r="D27" s="423">
        <v>680</v>
      </c>
      <c r="E27" s="421">
        <v>2008</v>
      </c>
      <c r="F27" s="421" t="s">
        <v>261</v>
      </c>
      <c r="G27" s="418" t="s">
        <v>395</v>
      </c>
      <c r="H27" s="424">
        <v>36781.250000000007</v>
      </c>
    </row>
    <row r="28" spans="1:8" ht="17.100000000000001" customHeight="1">
      <c r="A28" s="417">
        <v>28</v>
      </c>
      <c r="B28" s="421" t="s">
        <v>318</v>
      </c>
      <c r="C28" s="422" t="s">
        <v>319</v>
      </c>
      <c r="D28" s="423">
        <v>7</v>
      </c>
      <c r="E28" s="421">
        <v>1966</v>
      </c>
      <c r="F28" s="421" t="s">
        <v>263</v>
      </c>
      <c r="G28" s="418" t="s">
        <v>396</v>
      </c>
      <c r="H28" s="424">
        <v>7310.0999999999995</v>
      </c>
    </row>
    <row r="29" spans="1:8" ht="17.100000000000001" customHeight="1">
      <c r="A29" s="417">
        <v>29</v>
      </c>
      <c r="B29" s="421" t="s">
        <v>320</v>
      </c>
      <c r="C29" s="422" t="s">
        <v>321</v>
      </c>
      <c r="D29" s="423">
        <v>17</v>
      </c>
      <c r="E29" s="421">
        <v>1966</v>
      </c>
      <c r="F29" s="421" t="s">
        <v>263</v>
      </c>
      <c r="G29" s="418" t="s">
        <v>397</v>
      </c>
      <c r="H29" s="424">
        <v>5043.3</v>
      </c>
    </row>
    <row r="30" spans="1:8" ht="17.100000000000001" customHeight="1">
      <c r="A30" s="417">
        <v>30</v>
      </c>
      <c r="B30" s="421" t="s">
        <v>322</v>
      </c>
      <c r="C30" s="422" t="s">
        <v>323</v>
      </c>
      <c r="D30" s="423">
        <v>10</v>
      </c>
      <c r="E30" s="421">
        <v>2005</v>
      </c>
      <c r="F30" s="421" t="s">
        <v>263</v>
      </c>
      <c r="G30" s="418" t="s">
        <v>266</v>
      </c>
      <c r="H30" s="424">
        <v>2189.25</v>
      </c>
    </row>
    <row r="31" spans="1:8" ht="17.100000000000001" customHeight="1">
      <c r="A31" s="417">
        <v>31</v>
      </c>
      <c r="B31" s="421" t="s">
        <v>324</v>
      </c>
      <c r="C31" s="422" t="s">
        <v>325</v>
      </c>
      <c r="D31" s="423">
        <v>15</v>
      </c>
      <c r="E31" s="421">
        <v>2009</v>
      </c>
      <c r="F31" s="421" t="s">
        <v>263</v>
      </c>
      <c r="G31" s="418" t="s">
        <v>398</v>
      </c>
      <c r="H31" s="424">
        <v>1153.5</v>
      </c>
    </row>
    <row r="32" spans="1:8" ht="17.100000000000001" customHeight="1">
      <c r="A32" s="417">
        <v>32</v>
      </c>
      <c r="B32" s="421" t="s">
        <v>326</v>
      </c>
      <c r="C32" s="422" t="s">
        <v>327</v>
      </c>
      <c r="D32" s="423">
        <v>15</v>
      </c>
      <c r="E32" s="421">
        <v>2000</v>
      </c>
      <c r="F32" s="421" t="s">
        <v>263</v>
      </c>
      <c r="G32" s="418" t="s">
        <v>399</v>
      </c>
      <c r="H32" s="424">
        <v>4322.6499999999996</v>
      </c>
    </row>
    <row r="33" spans="1:9" ht="17.100000000000001" customHeight="1">
      <c r="A33" s="417">
        <v>33</v>
      </c>
      <c r="B33" s="421" t="s">
        <v>328</v>
      </c>
      <c r="C33" s="422" t="s">
        <v>329</v>
      </c>
      <c r="D33" s="423">
        <v>15</v>
      </c>
      <c r="E33" s="421">
        <v>2004</v>
      </c>
      <c r="F33" s="421" t="s">
        <v>263</v>
      </c>
      <c r="G33" s="418" t="s">
        <v>400</v>
      </c>
      <c r="H33" s="424">
        <v>1801.2</v>
      </c>
    </row>
    <row r="34" spans="1:9" ht="17.100000000000001" customHeight="1">
      <c r="A34" s="417">
        <v>34</v>
      </c>
      <c r="B34" s="421" t="s">
        <v>330</v>
      </c>
      <c r="C34" s="422" t="s">
        <v>331</v>
      </c>
      <c r="D34" s="423">
        <v>15</v>
      </c>
      <c r="E34" s="421">
        <v>1998</v>
      </c>
      <c r="F34" s="421" t="s">
        <v>263</v>
      </c>
      <c r="G34" s="418" t="s">
        <v>401</v>
      </c>
      <c r="H34" s="424">
        <v>2108.4</v>
      </c>
    </row>
    <row r="35" spans="1:9" ht="17.100000000000001" customHeight="1">
      <c r="A35" s="417">
        <v>35</v>
      </c>
      <c r="B35" s="421" t="s">
        <v>332</v>
      </c>
      <c r="C35" s="422" t="s">
        <v>333</v>
      </c>
      <c r="D35" s="423">
        <v>15</v>
      </c>
      <c r="E35" s="421">
        <v>1996</v>
      </c>
      <c r="F35" s="421" t="s">
        <v>263</v>
      </c>
      <c r="G35" s="418" t="s">
        <v>402</v>
      </c>
      <c r="H35" s="424">
        <v>5397</v>
      </c>
    </row>
    <row r="36" spans="1:9" ht="17.100000000000001" customHeight="1">
      <c r="A36" s="417">
        <v>37</v>
      </c>
      <c r="B36" s="421" t="s">
        <v>334</v>
      </c>
      <c r="C36" s="425" t="s">
        <v>335</v>
      </c>
      <c r="D36" s="423">
        <v>140</v>
      </c>
      <c r="E36" s="421">
        <v>2001</v>
      </c>
      <c r="F36" s="421" t="s">
        <v>261</v>
      </c>
      <c r="G36" s="418" t="s">
        <v>403</v>
      </c>
      <c r="H36" s="424">
        <v>1260</v>
      </c>
    </row>
    <row r="37" spans="1:9" ht="17.100000000000001" customHeight="1">
      <c r="A37" s="417">
        <v>38</v>
      </c>
      <c r="B37" s="421" t="s">
        <v>336</v>
      </c>
      <c r="C37" s="422" t="s">
        <v>337</v>
      </c>
      <c r="D37" s="423">
        <v>280</v>
      </c>
      <c r="E37" s="421">
        <v>2001</v>
      </c>
      <c r="F37" s="421" t="s">
        <v>261</v>
      </c>
      <c r="G37" s="418" t="s">
        <v>404</v>
      </c>
      <c r="H37" s="424">
        <v>600</v>
      </c>
    </row>
    <row r="38" spans="1:9" ht="17.100000000000001" customHeight="1">
      <c r="A38" s="417">
        <v>39</v>
      </c>
      <c r="B38" s="421" t="s">
        <v>338</v>
      </c>
      <c r="C38" s="422" t="s">
        <v>339</v>
      </c>
      <c r="D38" s="423">
        <v>290</v>
      </c>
      <c r="E38" s="421">
        <v>2001</v>
      </c>
      <c r="F38" s="421" t="s">
        <v>261</v>
      </c>
      <c r="G38" s="418" t="s">
        <v>405</v>
      </c>
      <c r="H38" s="424">
        <v>29164.499999999996</v>
      </c>
    </row>
    <row r="39" spans="1:9" ht="17.100000000000001" customHeight="1">
      <c r="A39" s="417">
        <v>41</v>
      </c>
      <c r="B39" s="421" t="s">
        <v>340</v>
      </c>
      <c r="C39" s="422" t="s">
        <v>341</v>
      </c>
      <c r="D39" s="423">
        <v>295</v>
      </c>
      <c r="E39" s="421">
        <v>2001</v>
      </c>
      <c r="F39" s="421" t="s">
        <v>261</v>
      </c>
      <c r="G39" s="418" t="s">
        <v>406</v>
      </c>
      <c r="H39" s="424">
        <v>67.5</v>
      </c>
    </row>
    <row r="40" spans="1:9" ht="17.100000000000001" customHeight="1">
      <c r="A40" s="417">
        <v>42</v>
      </c>
      <c r="B40" s="421" t="s">
        <v>342</v>
      </c>
      <c r="C40" s="422" t="s">
        <v>343</v>
      </c>
      <c r="D40" s="423">
        <v>160</v>
      </c>
      <c r="E40" s="421">
        <v>2001</v>
      </c>
      <c r="F40" s="421" t="s">
        <v>261</v>
      </c>
      <c r="G40" s="418" t="s">
        <v>407</v>
      </c>
      <c r="H40" s="424">
        <v>16706.25</v>
      </c>
    </row>
    <row r="41" spans="1:9" ht="17.100000000000001" customHeight="1">
      <c r="A41" s="417">
        <v>43</v>
      </c>
      <c r="B41" s="421" t="s">
        <v>344</v>
      </c>
      <c r="C41" s="422" t="s">
        <v>345</v>
      </c>
      <c r="D41" s="423">
        <v>235</v>
      </c>
      <c r="E41" s="421">
        <v>2001</v>
      </c>
      <c r="F41" s="421" t="s">
        <v>261</v>
      </c>
      <c r="G41" s="418" t="s">
        <v>408</v>
      </c>
      <c r="H41" s="424">
        <v>130905</v>
      </c>
    </row>
    <row r="42" spans="1:9" ht="17.100000000000001" customHeight="1">
      <c r="A42" s="417">
        <v>44</v>
      </c>
      <c r="B42" s="421" t="s">
        <v>346</v>
      </c>
      <c r="C42" s="422" t="s">
        <v>347</v>
      </c>
      <c r="D42" s="423">
        <v>235</v>
      </c>
      <c r="E42" s="421">
        <v>2001</v>
      </c>
      <c r="F42" s="421" t="s">
        <v>261</v>
      </c>
      <c r="G42" s="418" t="s">
        <v>409</v>
      </c>
      <c r="H42" s="424">
        <v>22799</v>
      </c>
    </row>
    <row r="43" spans="1:9" ht="17.100000000000001" customHeight="1">
      <c r="A43" s="417">
        <v>45</v>
      </c>
      <c r="B43" s="421" t="s">
        <v>348</v>
      </c>
      <c r="C43" s="422" t="s">
        <v>349</v>
      </c>
      <c r="D43" s="423">
        <v>160</v>
      </c>
      <c r="E43" s="421">
        <v>2013</v>
      </c>
      <c r="F43" s="421" t="s">
        <v>264</v>
      </c>
      <c r="G43" s="418" t="s">
        <v>410</v>
      </c>
      <c r="H43" s="424">
        <v>32541</v>
      </c>
    </row>
    <row r="44" spans="1:9" ht="17.100000000000001" customHeight="1">
      <c r="A44" s="417">
        <v>46</v>
      </c>
      <c r="B44" s="421" t="s">
        <v>350</v>
      </c>
      <c r="C44" s="422" t="s">
        <v>351</v>
      </c>
      <c r="D44" s="423">
        <v>600</v>
      </c>
      <c r="E44" s="421">
        <v>2015</v>
      </c>
      <c r="F44" s="421" t="s">
        <v>264</v>
      </c>
      <c r="G44" s="418" t="s">
        <v>411</v>
      </c>
      <c r="H44" s="424">
        <v>977191</v>
      </c>
      <c r="I44" s="294">
        <v>1</v>
      </c>
    </row>
    <row r="45" spans="1:9" ht="17.100000000000001" customHeight="1">
      <c r="A45" s="417">
        <v>47</v>
      </c>
      <c r="B45" s="421" t="s">
        <v>352</v>
      </c>
      <c r="C45" s="422" t="s">
        <v>353</v>
      </c>
      <c r="D45" s="423">
        <v>130</v>
      </c>
      <c r="E45" s="421">
        <v>1998</v>
      </c>
      <c r="F45" s="421" t="s">
        <v>261</v>
      </c>
      <c r="G45" s="418" t="s">
        <v>412</v>
      </c>
      <c r="H45" s="424">
        <v>7708</v>
      </c>
    </row>
    <row r="46" spans="1:9" ht="17.100000000000001" customHeight="1">
      <c r="A46" s="417">
        <v>48</v>
      </c>
      <c r="B46" s="421" t="s">
        <v>354</v>
      </c>
      <c r="C46" s="422" t="s">
        <v>355</v>
      </c>
      <c r="D46" s="423">
        <v>30</v>
      </c>
      <c r="E46" s="421">
        <v>1992</v>
      </c>
      <c r="F46" s="421" t="s">
        <v>262</v>
      </c>
      <c r="G46" s="418" t="s">
        <v>413</v>
      </c>
      <c r="H46" s="424">
        <v>29895</v>
      </c>
    </row>
    <row r="47" spans="1:9" ht="17.100000000000001" customHeight="1">
      <c r="A47" s="417">
        <v>49</v>
      </c>
      <c r="B47" s="421" t="s">
        <v>356</v>
      </c>
      <c r="C47" s="422" t="s">
        <v>357</v>
      </c>
      <c r="D47" s="423">
        <v>76.8</v>
      </c>
      <c r="E47" s="421">
        <v>2011</v>
      </c>
      <c r="F47" s="421" t="s">
        <v>262</v>
      </c>
      <c r="G47" s="418" t="s">
        <v>414</v>
      </c>
      <c r="H47" s="424">
        <v>102377</v>
      </c>
    </row>
    <row r="48" spans="1:9" ht="17.100000000000001" customHeight="1">
      <c r="A48" s="417">
        <v>50</v>
      </c>
      <c r="B48" s="421" t="s">
        <v>358</v>
      </c>
      <c r="C48" s="422" t="s">
        <v>359</v>
      </c>
      <c r="D48" s="423">
        <v>64</v>
      </c>
      <c r="E48" s="421">
        <v>1998</v>
      </c>
      <c r="F48" s="421" t="s">
        <v>262</v>
      </c>
      <c r="G48" s="418" t="s">
        <v>415</v>
      </c>
      <c r="H48" s="424">
        <v>1532</v>
      </c>
    </row>
    <row r="49" spans="1:9" ht="17.100000000000001" customHeight="1">
      <c r="A49" s="417">
        <v>51</v>
      </c>
      <c r="B49" s="421" t="s">
        <v>360</v>
      </c>
      <c r="C49" s="422" t="s">
        <v>361</v>
      </c>
      <c r="D49" s="423">
        <v>24</v>
      </c>
      <c r="E49" s="421">
        <v>1990</v>
      </c>
      <c r="F49" s="421" t="s">
        <v>262</v>
      </c>
      <c r="G49" s="418" t="s">
        <v>416</v>
      </c>
      <c r="H49" s="424">
        <v>15184</v>
      </c>
    </row>
    <row r="50" spans="1:9" ht="17.100000000000001" customHeight="1">
      <c r="A50" s="417">
        <v>52</v>
      </c>
      <c r="B50" s="421" t="s">
        <v>362</v>
      </c>
      <c r="C50" s="422" t="s">
        <v>363</v>
      </c>
      <c r="D50" s="423">
        <v>36</v>
      </c>
      <c r="E50" s="421">
        <v>1991</v>
      </c>
      <c r="F50" s="421" t="s">
        <v>262</v>
      </c>
      <c r="G50" s="418" t="s">
        <v>417</v>
      </c>
      <c r="H50" s="424">
        <v>7850</v>
      </c>
    </row>
    <row r="51" spans="1:9" ht="17.100000000000001" customHeight="1">
      <c r="A51" s="417">
        <v>53</v>
      </c>
      <c r="B51" s="421" t="s">
        <v>364</v>
      </c>
      <c r="C51" s="422" t="s">
        <v>365</v>
      </c>
      <c r="D51" s="423">
        <v>50.1</v>
      </c>
      <c r="E51" s="421">
        <v>1990</v>
      </c>
      <c r="F51" s="421" t="s">
        <v>262</v>
      </c>
      <c r="G51" s="418" t="s">
        <v>418</v>
      </c>
      <c r="H51" s="424">
        <v>47600</v>
      </c>
    </row>
    <row r="52" spans="1:9" ht="17.100000000000001" customHeight="1">
      <c r="A52" s="417">
        <v>54</v>
      </c>
      <c r="B52" s="421" t="s">
        <v>366</v>
      </c>
      <c r="C52" s="422" t="s">
        <v>367</v>
      </c>
      <c r="D52" s="423">
        <v>30</v>
      </c>
      <c r="E52" s="421">
        <v>2013</v>
      </c>
      <c r="F52" s="421" t="s">
        <v>263</v>
      </c>
      <c r="G52" s="418" t="s">
        <v>419</v>
      </c>
      <c r="H52" s="424">
        <v>27082</v>
      </c>
    </row>
    <row r="53" spans="1:9" ht="17.100000000000001" customHeight="1">
      <c r="A53" s="417">
        <v>55</v>
      </c>
      <c r="B53" s="421" t="s">
        <v>368</v>
      </c>
      <c r="C53" s="422" t="s">
        <v>369</v>
      </c>
      <c r="D53" s="423">
        <v>620</v>
      </c>
      <c r="E53" s="421">
        <v>2011</v>
      </c>
      <c r="F53" s="421" t="s">
        <v>261</v>
      </c>
      <c r="G53" s="418" t="s">
        <v>420</v>
      </c>
      <c r="H53" s="424">
        <v>25936</v>
      </c>
    </row>
    <row r="54" spans="1:9" ht="17.100000000000001" customHeight="1">
      <c r="A54" s="417">
        <v>56</v>
      </c>
      <c r="B54" s="418" t="s">
        <v>370</v>
      </c>
      <c r="C54" s="425" t="s">
        <v>371</v>
      </c>
      <c r="D54" s="419">
        <v>100</v>
      </c>
      <c r="E54" s="418">
        <v>2011</v>
      </c>
      <c r="F54" s="418" t="s">
        <v>261</v>
      </c>
      <c r="G54" s="425" t="s">
        <v>421</v>
      </c>
      <c r="H54" s="424">
        <v>62123</v>
      </c>
    </row>
    <row r="55" spans="1:9" ht="17.100000000000001" customHeight="1">
      <c r="A55" s="417">
        <v>57</v>
      </c>
      <c r="B55" s="418" t="s">
        <v>277</v>
      </c>
      <c r="C55" s="425" t="s">
        <v>425</v>
      </c>
      <c r="D55" s="419">
        <v>140</v>
      </c>
      <c r="E55" s="418">
        <v>2013</v>
      </c>
      <c r="F55" s="418" t="s">
        <v>263</v>
      </c>
      <c r="G55" s="425" t="s">
        <v>422</v>
      </c>
      <c r="H55" s="424">
        <v>2396</v>
      </c>
    </row>
    <row r="56" spans="1:9" ht="17.100000000000001" customHeight="1">
      <c r="A56" s="417">
        <v>58</v>
      </c>
      <c r="B56" s="418" t="s">
        <v>278</v>
      </c>
      <c r="C56" s="425" t="s">
        <v>426</v>
      </c>
      <c r="D56" s="419">
        <v>196</v>
      </c>
      <c r="E56" s="418">
        <v>2013</v>
      </c>
      <c r="F56" s="418" t="s">
        <v>263</v>
      </c>
      <c r="G56" s="425" t="s">
        <v>422</v>
      </c>
      <c r="H56" s="424">
        <v>2894</v>
      </c>
    </row>
    <row r="57" spans="1:9" ht="17.100000000000001" customHeight="1">
      <c r="A57" s="417">
        <v>59</v>
      </c>
      <c r="B57" s="418" t="s">
        <v>372</v>
      </c>
      <c r="C57" s="425" t="s">
        <v>373</v>
      </c>
      <c r="D57" s="419">
        <v>55</v>
      </c>
      <c r="E57" s="418">
        <v>2011</v>
      </c>
      <c r="F57" s="418" t="s">
        <v>261</v>
      </c>
      <c r="G57" s="425" t="s">
        <v>423</v>
      </c>
      <c r="H57" s="424">
        <v>18525</v>
      </c>
    </row>
    <row r="58" spans="1:9" ht="17.100000000000001" customHeight="1">
      <c r="A58" s="417">
        <v>60</v>
      </c>
      <c r="B58" s="418" t="s">
        <v>374</v>
      </c>
      <c r="C58" s="425" t="s">
        <v>375</v>
      </c>
      <c r="D58" s="419">
        <v>210</v>
      </c>
      <c r="E58" s="418">
        <v>2008</v>
      </c>
      <c r="F58" s="418" t="s">
        <v>261</v>
      </c>
      <c r="G58" s="425" t="s">
        <v>424</v>
      </c>
      <c r="H58" s="424">
        <v>311624</v>
      </c>
      <c r="I58" s="294">
        <v>1</v>
      </c>
    </row>
  </sheetData>
  <mergeCells count="8">
    <mergeCell ref="A1:H1"/>
    <mergeCell ref="B3:B4"/>
    <mergeCell ref="C3:C4"/>
    <mergeCell ref="G3:G4"/>
    <mergeCell ref="A3:A4"/>
    <mergeCell ref="D3:D4"/>
    <mergeCell ref="E3:E4"/>
    <mergeCell ref="F3:F4"/>
  </mergeCells>
  <phoneticPr fontId="8" type="noConversion"/>
  <pageMargins left="0.7" right="0.7" top="0.75" bottom="0.75" header="0.3" footer="0.3"/>
  <pageSetup paperSize="8" scale="65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54"/>
  <sheetViews>
    <sheetView view="pageBreakPreview" zoomScale="115" zoomScaleNormal="100" zoomScaleSheetLayoutView="115" workbookViewId="0">
      <selection activeCell="M10" sqref="A4:M10"/>
    </sheetView>
  </sheetViews>
  <sheetFormatPr defaultRowHeight="13.5"/>
  <cols>
    <col min="1" max="1" width="15.125" style="89" customWidth="1"/>
    <col min="2" max="2" width="9" style="111"/>
    <col min="3" max="3" width="7.875" style="89" customWidth="1"/>
    <col min="4" max="4" width="6.625" style="89" customWidth="1"/>
    <col min="5" max="5" width="9" style="89"/>
    <col min="6" max="6" width="11.75" style="89" customWidth="1"/>
    <col min="7" max="8" width="10.125" style="89" bestFit="1" customWidth="1"/>
    <col min="9" max="9" width="8" style="89" customWidth="1"/>
    <col min="10" max="10" width="11.75" style="89" bestFit="1" customWidth="1"/>
    <col min="11" max="11" width="10.125" style="89" bestFit="1" customWidth="1"/>
    <col min="12" max="12" width="11.75" style="89" bestFit="1" customWidth="1"/>
    <col min="13" max="13" width="8" style="111" customWidth="1"/>
    <col min="14" max="14" width="9" style="89"/>
    <col min="15" max="15" width="12.5" style="89" bestFit="1" customWidth="1"/>
    <col min="16" max="16" width="13.75" style="89" bestFit="1" customWidth="1"/>
    <col min="17" max="17" width="17.875" style="89" bestFit="1" customWidth="1"/>
    <col min="18" max="18" width="5.5" style="89" customWidth="1"/>
    <col min="19" max="19" width="5.625" style="89" customWidth="1"/>
    <col min="20" max="20" width="9" style="89" bestFit="1" customWidth="1"/>
    <col min="21" max="21" width="7.625" style="89" bestFit="1" customWidth="1"/>
    <col min="22" max="222" width="9" style="89"/>
    <col min="223" max="223" width="15.125" style="89" customWidth="1"/>
    <col min="224" max="224" width="9" style="89"/>
    <col min="225" max="226" width="6.625" style="89" customWidth="1"/>
    <col min="227" max="227" width="9" style="89"/>
    <col min="228" max="228" width="11.75" style="89" customWidth="1"/>
    <col min="229" max="230" width="10.125" style="89" bestFit="1" customWidth="1"/>
    <col min="231" max="231" width="8" style="89" customWidth="1"/>
    <col min="232" max="232" width="11.75" style="89" bestFit="1" customWidth="1"/>
    <col min="233" max="233" width="10.125" style="89" bestFit="1" customWidth="1"/>
    <col min="234" max="234" width="11.75" style="89" bestFit="1" customWidth="1"/>
    <col min="235" max="235" width="8" style="89" customWidth="1"/>
    <col min="236" max="478" width="9" style="89"/>
    <col min="479" max="479" width="15.125" style="89" customWidth="1"/>
    <col min="480" max="480" width="9" style="89"/>
    <col min="481" max="482" width="6.625" style="89" customWidth="1"/>
    <col min="483" max="483" width="9" style="89"/>
    <col min="484" max="484" width="11.75" style="89" customWidth="1"/>
    <col min="485" max="486" width="10.125" style="89" bestFit="1" customWidth="1"/>
    <col min="487" max="487" width="8" style="89" customWidth="1"/>
    <col min="488" max="488" width="11.75" style="89" bestFit="1" customWidth="1"/>
    <col min="489" max="489" width="10.125" style="89" bestFit="1" customWidth="1"/>
    <col min="490" max="490" width="11.75" style="89" bestFit="1" customWidth="1"/>
    <col min="491" max="491" width="8" style="89" customWidth="1"/>
    <col min="492" max="734" width="9" style="89"/>
    <col min="735" max="735" width="15.125" style="89" customWidth="1"/>
    <col min="736" max="736" width="9" style="89"/>
    <col min="737" max="738" width="6.625" style="89" customWidth="1"/>
    <col min="739" max="739" width="9" style="89"/>
    <col min="740" max="740" width="11.75" style="89" customWidth="1"/>
    <col min="741" max="742" width="10.125" style="89" bestFit="1" customWidth="1"/>
    <col min="743" max="743" width="8" style="89" customWidth="1"/>
    <col min="744" max="744" width="11.75" style="89" bestFit="1" customWidth="1"/>
    <col min="745" max="745" width="10.125" style="89" bestFit="1" customWidth="1"/>
    <col min="746" max="746" width="11.75" style="89" bestFit="1" customWidth="1"/>
    <col min="747" max="747" width="8" style="89" customWidth="1"/>
    <col min="748" max="990" width="9" style="89"/>
    <col min="991" max="991" width="15.125" style="89" customWidth="1"/>
    <col min="992" max="992" width="9" style="89"/>
    <col min="993" max="994" width="6.625" style="89" customWidth="1"/>
    <col min="995" max="995" width="9" style="89"/>
    <col min="996" max="996" width="11.75" style="89" customWidth="1"/>
    <col min="997" max="998" width="10.125" style="89" bestFit="1" customWidth="1"/>
    <col min="999" max="999" width="8" style="89" customWidth="1"/>
    <col min="1000" max="1000" width="11.75" style="89" bestFit="1" customWidth="1"/>
    <col min="1001" max="1001" width="10.125" style="89" bestFit="1" customWidth="1"/>
    <col min="1002" max="1002" width="11.75" style="89" bestFit="1" customWidth="1"/>
    <col min="1003" max="1003" width="8" style="89" customWidth="1"/>
    <col min="1004" max="1246" width="9" style="89"/>
    <col min="1247" max="1247" width="15.125" style="89" customWidth="1"/>
    <col min="1248" max="1248" width="9" style="89"/>
    <col min="1249" max="1250" width="6.625" style="89" customWidth="1"/>
    <col min="1251" max="1251" width="9" style="89"/>
    <col min="1252" max="1252" width="11.75" style="89" customWidth="1"/>
    <col min="1253" max="1254" width="10.125" style="89" bestFit="1" customWidth="1"/>
    <col min="1255" max="1255" width="8" style="89" customWidth="1"/>
    <col min="1256" max="1256" width="11.75" style="89" bestFit="1" customWidth="1"/>
    <col min="1257" max="1257" width="10.125" style="89" bestFit="1" customWidth="1"/>
    <col min="1258" max="1258" width="11.75" style="89" bestFit="1" customWidth="1"/>
    <col min="1259" max="1259" width="8" style="89" customWidth="1"/>
    <col min="1260" max="1502" width="9" style="89"/>
    <col min="1503" max="1503" width="15.125" style="89" customWidth="1"/>
    <col min="1504" max="1504" width="9" style="89"/>
    <col min="1505" max="1506" width="6.625" style="89" customWidth="1"/>
    <col min="1507" max="1507" width="9" style="89"/>
    <col min="1508" max="1508" width="11.75" style="89" customWidth="1"/>
    <col min="1509" max="1510" width="10.125" style="89" bestFit="1" customWidth="1"/>
    <col min="1511" max="1511" width="8" style="89" customWidth="1"/>
    <col min="1512" max="1512" width="11.75" style="89" bestFit="1" customWidth="1"/>
    <col min="1513" max="1513" width="10.125" style="89" bestFit="1" customWidth="1"/>
    <col min="1514" max="1514" width="11.75" style="89" bestFit="1" customWidth="1"/>
    <col min="1515" max="1515" width="8" style="89" customWidth="1"/>
    <col min="1516" max="1758" width="9" style="89"/>
    <col min="1759" max="1759" width="15.125" style="89" customWidth="1"/>
    <col min="1760" max="1760" width="9" style="89"/>
    <col min="1761" max="1762" width="6.625" style="89" customWidth="1"/>
    <col min="1763" max="1763" width="9" style="89"/>
    <col min="1764" max="1764" width="11.75" style="89" customWidth="1"/>
    <col min="1765" max="1766" width="10.125" style="89" bestFit="1" customWidth="1"/>
    <col min="1767" max="1767" width="8" style="89" customWidth="1"/>
    <col min="1768" max="1768" width="11.75" style="89" bestFit="1" customWidth="1"/>
    <col min="1769" max="1769" width="10.125" style="89" bestFit="1" customWidth="1"/>
    <col min="1770" max="1770" width="11.75" style="89" bestFit="1" customWidth="1"/>
    <col min="1771" max="1771" width="8" style="89" customWidth="1"/>
    <col min="1772" max="2014" width="9" style="89"/>
    <col min="2015" max="2015" width="15.125" style="89" customWidth="1"/>
    <col min="2016" max="2016" width="9" style="89"/>
    <col min="2017" max="2018" width="6.625" style="89" customWidth="1"/>
    <col min="2019" max="2019" width="9" style="89"/>
    <col min="2020" max="2020" width="11.75" style="89" customWidth="1"/>
    <col min="2021" max="2022" width="10.125" style="89" bestFit="1" customWidth="1"/>
    <col min="2023" max="2023" width="8" style="89" customWidth="1"/>
    <col min="2024" max="2024" width="11.75" style="89" bestFit="1" customWidth="1"/>
    <col min="2025" max="2025" width="10.125" style="89" bestFit="1" customWidth="1"/>
    <col min="2026" max="2026" width="11.75" style="89" bestFit="1" customWidth="1"/>
    <col min="2027" max="2027" width="8" style="89" customWidth="1"/>
    <col min="2028" max="2270" width="9" style="89"/>
    <col min="2271" max="2271" width="15.125" style="89" customWidth="1"/>
    <col min="2272" max="2272" width="9" style="89"/>
    <col min="2273" max="2274" width="6.625" style="89" customWidth="1"/>
    <col min="2275" max="2275" width="9" style="89"/>
    <col min="2276" max="2276" width="11.75" style="89" customWidth="1"/>
    <col min="2277" max="2278" width="10.125" style="89" bestFit="1" customWidth="1"/>
    <col min="2279" max="2279" width="8" style="89" customWidth="1"/>
    <col min="2280" max="2280" width="11.75" style="89" bestFit="1" customWidth="1"/>
    <col min="2281" max="2281" width="10.125" style="89" bestFit="1" customWidth="1"/>
    <col min="2282" max="2282" width="11.75" style="89" bestFit="1" customWidth="1"/>
    <col min="2283" max="2283" width="8" style="89" customWidth="1"/>
    <col min="2284" max="2526" width="9" style="89"/>
    <col min="2527" max="2527" width="15.125" style="89" customWidth="1"/>
    <col min="2528" max="2528" width="9" style="89"/>
    <col min="2529" max="2530" width="6.625" style="89" customWidth="1"/>
    <col min="2531" max="2531" width="9" style="89"/>
    <col min="2532" max="2532" width="11.75" style="89" customWidth="1"/>
    <col min="2533" max="2534" width="10.125" style="89" bestFit="1" customWidth="1"/>
    <col min="2535" max="2535" width="8" style="89" customWidth="1"/>
    <col min="2536" max="2536" width="11.75" style="89" bestFit="1" customWidth="1"/>
    <col min="2537" max="2537" width="10.125" style="89" bestFit="1" customWidth="1"/>
    <col min="2538" max="2538" width="11.75" style="89" bestFit="1" customWidth="1"/>
    <col min="2539" max="2539" width="8" style="89" customWidth="1"/>
    <col min="2540" max="2782" width="9" style="89"/>
    <col min="2783" max="2783" width="15.125" style="89" customWidth="1"/>
    <col min="2784" max="2784" width="9" style="89"/>
    <col min="2785" max="2786" width="6.625" style="89" customWidth="1"/>
    <col min="2787" max="2787" width="9" style="89"/>
    <col min="2788" max="2788" width="11.75" style="89" customWidth="1"/>
    <col min="2789" max="2790" width="10.125" style="89" bestFit="1" customWidth="1"/>
    <col min="2791" max="2791" width="8" style="89" customWidth="1"/>
    <col min="2792" max="2792" width="11.75" style="89" bestFit="1" customWidth="1"/>
    <col min="2793" max="2793" width="10.125" style="89" bestFit="1" customWidth="1"/>
    <col min="2794" max="2794" width="11.75" style="89" bestFit="1" customWidth="1"/>
    <col min="2795" max="2795" width="8" style="89" customWidth="1"/>
    <col min="2796" max="3038" width="9" style="89"/>
    <col min="3039" max="3039" width="15.125" style="89" customWidth="1"/>
    <col min="3040" max="3040" width="9" style="89"/>
    <col min="3041" max="3042" width="6.625" style="89" customWidth="1"/>
    <col min="3043" max="3043" width="9" style="89"/>
    <col min="3044" max="3044" width="11.75" style="89" customWidth="1"/>
    <col min="3045" max="3046" width="10.125" style="89" bestFit="1" customWidth="1"/>
    <col min="3047" max="3047" width="8" style="89" customWidth="1"/>
    <col min="3048" max="3048" width="11.75" style="89" bestFit="1" customWidth="1"/>
    <col min="3049" max="3049" width="10.125" style="89" bestFit="1" customWidth="1"/>
    <col min="3050" max="3050" width="11.75" style="89" bestFit="1" customWidth="1"/>
    <col min="3051" max="3051" width="8" style="89" customWidth="1"/>
    <col min="3052" max="3294" width="9" style="89"/>
    <col min="3295" max="3295" width="15.125" style="89" customWidth="1"/>
    <col min="3296" max="3296" width="9" style="89"/>
    <col min="3297" max="3298" width="6.625" style="89" customWidth="1"/>
    <col min="3299" max="3299" width="9" style="89"/>
    <col min="3300" max="3300" width="11.75" style="89" customWidth="1"/>
    <col min="3301" max="3302" width="10.125" style="89" bestFit="1" customWidth="1"/>
    <col min="3303" max="3303" width="8" style="89" customWidth="1"/>
    <col min="3304" max="3304" width="11.75" style="89" bestFit="1" customWidth="1"/>
    <col min="3305" max="3305" width="10.125" style="89" bestFit="1" customWidth="1"/>
    <col min="3306" max="3306" width="11.75" style="89" bestFit="1" customWidth="1"/>
    <col min="3307" max="3307" width="8" style="89" customWidth="1"/>
    <col min="3308" max="3550" width="9" style="89"/>
    <col min="3551" max="3551" width="15.125" style="89" customWidth="1"/>
    <col min="3552" max="3552" width="9" style="89"/>
    <col min="3553" max="3554" width="6.625" style="89" customWidth="1"/>
    <col min="3555" max="3555" width="9" style="89"/>
    <col min="3556" max="3556" width="11.75" style="89" customWidth="1"/>
    <col min="3557" max="3558" width="10.125" style="89" bestFit="1" customWidth="1"/>
    <col min="3559" max="3559" width="8" style="89" customWidth="1"/>
    <col min="3560" max="3560" width="11.75" style="89" bestFit="1" customWidth="1"/>
    <col min="3561" max="3561" width="10.125" style="89" bestFit="1" customWidth="1"/>
    <col min="3562" max="3562" width="11.75" style="89" bestFit="1" customWidth="1"/>
    <col min="3563" max="3563" width="8" style="89" customWidth="1"/>
    <col min="3564" max="3806" width="9" style="89"/>
    <col min="3807" max="3807" width="15.125" style="89" customWidth="1"/>
    <col min="3808" max="3808" width="9" style="89"/>
    <col min="3809" max="3810" width="6.625" style="89" customWidth="1"/>
    <col min="3811" max="3811" width="9" style="89"/>
    <col min="3812" max="3812" width="11.75" style="89" customWidth="1"/>
    <col min="3813" max="3814" width="10.125" style="89" bestFit="1" customWidth="1"/>
    <col min="3815" max="3815" width="8" style="89" customWidth="1"/>
    <col min="3816" max="3816" width="11.75" style="89" bestFit="1" customWidth="1"/>
    <col min="3817" max="3817" width="10.125" style="89" bestFit="1" customWidth="1"/>
    <col min="3818" max="3818" width="11.75" style="89" bestFit="1" customWidth="1"/>
    <col min="3819" max="3819" width="8" style="89" customWidth="1"/>
    <col min="3820" max="4062" width="9" style="89"/>
    <col min="4063" max="4063" width="15.125" style="89" customWidth="1"/>
    <col min="4064" max="4064" width="9" style="89"/>
    <col min="4065" max="4066" width="6.625" style="89" customWidth="1"/>
    <col min="4067" max="4067" width="9" style="89"/>
    <col min="4068" max="4068" width="11.75" style="89" customWidth="1"/>
    <col min="4069" max="4070" width="10.125" style="89" bestFit="1" customWidth="1"/>
    <col min="4071" max="4071" width="8" style="89" customWidth="1"/>
    <col min="4072" max="4072" width="11.75" style="89" bestFit="1" customWidth="1"/>
    <col min="4073" max="4073" width="10.125" style="89" bestFit="1" customWidth="1"/>
    <col min="4074" max="4074" width="11.75" style="89" bestFit="1" customWidth="1"/>
    <col min="4075" max="4075" width="8" style="89" customWidth="1"/>
    <col min="4076" max="4318" width="9" style="89"/>
    <col min="4319" max="4319" width="15.125" style="89" customWidth="1"/>
    <col min="4320" max="4320" width="9" style="89"/>
    <col min="4321" max="4322" width="6.625" style="89" customWidth="1"/>
    <col min="4323" max="4323" width="9" style="89"/>
    <col min="4324" max="4324" width="11.75" style="89" customWidth="1"/>
    <col min="4325" max="4326" width="10.125" style="89" bestFit="1" customWidth="1"/>
    <col min="4327" max="4327" width="8" style="89" customWidth="1"/>
    <col min="4328" max="4328" width="11.75" style="89" bestFit="1" customWidth="1"/>
    <col min="4329" max="4329" width="10.125" style="89" bestFit="1" customWidth="1"/>
    <col min="4330" max="4330" width="11.75" style="89" bestFit="1" customWidth="1"/>
    <col min="4331" max="4331" width="8" style="89" customWidth="1"/>
    <col min="4332" max="4574" width="9" style="89"/>
    <col min="4575" max="4575" width="15.125" style="89" customWidth="1"/>
    <col min="4576" max="4576" width="9" style="89"/>
    <col min="4577" max="4578" width="6.625" style="89" customWidth="1"/>
    <col min="4579" max="4579" width="9" style="89"/>
    <col min="4580" max="4580" width="11.75" style="89" customWidth="1"/>
    <col min="4581" max="4582" width="10.125" style="89" bestFit="1" customWidth="1"/>
    <col min="4583" max="4583" width="8" style="89" customWidth="1"/>
    <col min="4584" max="4584" width="11.75" style="89" bestFit="1" customWidth="1"/>
    <col min="4585" max="4585" width="10.125" style="89" bestFit="1" customWidth="1"/>
    <col min="4586" max="4586" width="11.75" style="89" bestFit="1" customWidth="1"/>
    <col min="4587" max="4587" width="8" style="89" customWidth="1"/>
    <col min="4588" max="4830" width="9" style="89"/>
    <col min="4831" max="4831" width="15.125" style="89" customWidth="1"/>
    <col min="4832" max="4832" width="9" style="89"/>
    <col min="4833" max="4834" width="6.625" style="89" customWidth="1"/>
    <col min="4835" max="4835" width="9" style="89"/>
    <col min="4836" max="4836" width="11.75" style="89" customWidth="1"/>
    <col min="4837" max="4838" width="10.125" style="89" bestFit="1" customWidth="1"/>
    <col min="4839" max="4839" width="8" style="89" customWidth="1"/>
    <col min="4840" max="4840" width="11.75" style="89" bestFit="1" customWidth="1"/>
    <col min="4841" max="4841" width="10.125" style="89" bestFit="1" customWidth="1"/>
    <col min="4842" max="4842" width="11.75" style="89" bestFit="1" customWidth="1"/>
    <col min="4843" max="4843" width="8" style="89" customWidth="1"/>
    <col min="4844" max="5086" width="9" style="89"/>
    <col min="5087" max="5087" width="15.125" style="89" customWidth="1"/>
    <col min="5088" max="5088" width="9" style="89"/>
    <col min="5089" max="5090" width="6.625" style="89" customWidth="1"/>
    <col min="5091" max="5091" width="9" style="89"/>
    <col min="5092" max="5092" width="11.75" style="89" customWidth="1"/>
    <col min="5093" max="5094" width="10.125" style="89" bestFit="1" customWidth="1"/>
    <col min="5095" max="5095" width="8" style="89" customWidth="1"/>
    <col min="5096" max="5096" width="11.75" style="89" bestFit="1" customWidth="1"/>
    <col min="5097" max="5097" width="10.125" style="89" bestFit="1" customWidth="1"/>
    <col min="5098" max="5098" width="11.75" style="89" bestFit="1" customWidth="1"/>
    <col min="5099" max="5099" width="8" style="89" customWidth="1"/>
    <col min="5100" max="5342" width="9" style="89"/>
    <col min="5343" max="5343" width="15.125" style="89" customWidth="1"/>
    <col min="5344" max="5344" width="9" style="89"/>
    <col min="5345" max="5346" width="6.625" style="89" customWidth="1"/>
    <col min="5347" max="5347" width="9" style="89"/>
    <col min="5348" max="5348" width="11.75" style="89" customWidth="1"/>
    <col min="5349" max="5350" width="10.125" style="89" bestFit="1" customWidth="1"/>
    <col min="5351" max="5351" width="8" style="89" customWidth="1"/>
    <col min="5352" max="5352" width="11.75" style="89" bestFit="1" customWidth="1"/>
    <col min="5353" max="5353" width="10.125" style="89" bestFit="1" customWidth="1"/>
    <col min="5354" max="5354" width="11.75" style="89" bestFit="1" customWidth="1"/>
    <col min="5355" max="5355" width="8" style="89" customWidth="1"/>
    <col min="5356" max="5598" width="9" style="89"/>
    <col min="5599" max="5599" width="15.125" style="89" customWidth="1"/>
    <col min="5600" max="5600" width="9" style="89"/>
    <col min="5601" max="5602" width="6.625" style="89" customWidth="1"/>
    <col min="5603" max="5603" width="9" style="89"/>
    <col min="5604" max="5604" width="11.75" style="89" customWidth="1"/>
    <col min="5605" max="5606" width="10.125" style="89" bestFit="1" customWidth="1"/>
    <col min="5607" max="5607" width="8" style="89" customWidth="1"/>
    <col min="5608" max="5608" width="11.75" style="89" bestFit="1" customWidth="1"/>
    <col min="5609" max="5609" width="10.125" style="89" bestFit="1" customWidth="1"/>
    <col min="5610" max="5610" width="11.75" style="89" bestFit="1" customWidth="1"/>
    <col min="5611" max="5611" width="8" style="89" customWidth="1"/>
    <col min="5612" max="5854" width="9" style="89"/>
    <col min="5855" max="5855" width="15.125" style="89" customWidth="1"/>
    <col min="5856" max="5856" width="9" style="89"/>
    <col min="5857" max="5858" width="6.625" style="89" customWidth="1"/>
    <col min="5859" max="5859" width="9" style="89"/>
    <col min="5860" max="5860" width="11.75" style="89" customWidth="1"/>
    <col min="5861" max="5862" width="10.125" style="89" bestFit="1" customWidth="1"/>
    <col min="5863" max="5863" width="8" style="89" customWidth="1"/>
    <col min="5864" max="5864" width="11.75" style="89" bestFit="1" customWidth="1"/>
    <col min="5865" max="5865" width="10.125" style="89" bestFit="1" customWidth="1"/>
    <col min="5866" max="5866" width="11.75" style="89" bestFit="1" customWidth="1"/>
    <col min="5867" max="5867" width="8" style="89" customWidth="1"/>
    <col min="5868" max="6110" width="9" style="89"/>
    <col min="6111" max="6111" width="15.125" style="89" customWidth="1"/>
    <col min="6112" max="6112" width="9" style="89"/>
    <col min="6113" max="6114" width="6.625" style="89" customWidth="1"/>
    <col min="6115" max="6115" width="9" style="89"/>
    <col min="6116" max="6116" width="11.75" style="89" customWidth="1"/>
    <col min="6117" max="6118" width="10.125" style="89" bestFit="1" customWidth="1"/>
    <col min="6119" max="6119" width="8" style="89" customWidth="1"/>
    <col min="6120" max="6120" width="11.75" style="89" bestFit="1" customWidth="1"/>
    <col min="6121" max="6121" width="10.125" style="89" bestFit="1" customWidth="1"/>
    <col min="6122" max="6122" width="11.75" style="89" bestFit="1" customWidth="1"/>
    <col min="6123" max="6123" width="8" style="89" customWidth="1"/>
    <col min="6124" max="6366" width="9" style="89"/>
    <col min="6367" max="6367" width="15.125" style="89" customWidth="1"/>
    <col min="6368" max="6368" width="9" style="89"/>
    <col min="6369" max="6370" width="6.625" style="89" customWidth="1"/>
    <col min="6371" max="6371" width="9" style="89"/>
    <col min="6372" max="6372" width="11.75" style="89" customWidth="1"/>
    <col min="6373" max="6374" width="10.125" style="89" bestFit="1" customWidth="1"/>
    <col min="6375" max="6375" width="8" style="89" customWidth="1"/>
    <col min="6376" max="6376" width="11.75" style="89" bestFit="1" customWidth="1"/>
    <col min="6377" max="6377" width="10.125" style="89" bestFit="1" customWidth="1"/>
    <col min="6378" max="6378" width="11.75" style="89" bestFit="1" customWidth="1"/>
    <col min="6379" max="6379" width="8" style="89" customWidth="1"/>
    <col min="6380" max="6622" width="9" style="89"/>
    <col min="6623" max="6623" width="15.125" style="89" customWidth="1"/>
    <col min="6624" max="6624" width="9" style="89"/>
    <col min="6625" max="6626" width="6.625" style="89" customWidth="1"/>
    <col min="6627" max="6627" width="9" style="89"/>
    <col min="6628" max="6628" width="11.75" style="89" customWidth="1"/>
    <col min="6629" max="6630" width="10.125" style="89" bestFit="1" customWidth="1"/>
    <col min="6631" max="6631" width="8" style="89" customWidth="1"/>
    <col min="6632" max="6632" width="11.75" style="89" bestFit="1" customWidth="1"/>
    <col min="6633" max="6633" width="10.125" style="89" bestFit="1" customWidth="1"/>
    <col min="6634" max="6634" width="11.75" style="89" bestFit="1" customWidth="1"/>
    <col min="6635" max="6635" width="8" style="89" customWidth="1"/>
    <col min="6636" max="6878" width="9" style="89"/>
    <col min="6879" max="6879" width="15.125" style="89" customWidth="1"/>
    <col min="6880" max="6880" width="9" style="89"/>
    <col min="6881" max="6882" width="6.625" style="89" customWidth="1"/>
    <col min="6883" max="6883" width="9" style="89"/>
    <col min="6884" max="6884" width="11.75" style="89" customWidth="1"/>
    <col min="6885" max="6886" width="10.125" style="89" bestFit="1" customWidth="1"/>
    <col min="6887" max="6887" width="8" style="89" customWidth="1"/>
    <col min="6888" max="6888" width="11.75" style="89" bestFit="1" customWidth="1"/>
    <col min="6889" max="6889" width="10.125" style="89" bestFit="1" customWidth="1"/>
    <col min="6890" max="6890" width="11.75" style="89" bestFit="1" customWidth="1"/>
    <col min="6891" max="6891" width="8" style="89" customWidth="1"/>
    <col min="6892" max="7134" width="9" style="89"/>
    <col min="7135" max="7135" width="15.125" style="89" customWidth="1"/>
    <col min="7136" max="7136" width="9" style="89"/>
    <col min="7137" max="7138" width="6.625" style="89" customWidth="1"/>
    <col min="7139" max="7139" width="9" style="89"/>
    <col min="7140" max="7140" width="11.75" style="89" customWidth="1"/>
    <col min="7141" max="7142" width="10.125" style="89" bestFit="1" customWidth="1"/>
    <col min="7143" max="7143" width="8" style="89" customWidth="1"/>
    <col min="7144" max="7144" width="11.75" style="89" bestFit="1" customWidth="1"/>
    <col min="7145" max="7145" width="10.125" style="89" bestFit="1" customWidth="1"/>
    <col min="7146" max="7146" width="11.75" style="89" bestFit="1" customWidth="1"/>
    <col min="7147" max="7147" width="8" style="89" customWidth="1"/>
    <col min="7148" max="7390" width="9" style="89"/>
    <col min="7391" max="7391" width="15.125" style="89" customWidth="1"/>
    <col min="7392" max="7392" width="9" style="89"/>
    <col min="7393" max="7394" width="6.625" style="89" customWidth="1"/>
    <col min="7395" max="7395" width="9" style="89"/>
    <col min="7396" max="7396" width="11.75" style="89" customWidth="1"/>
    <col min="7397" max="7398" width="10.125" style="89" bestFit="1" customWidth="1"/>
    <col min="7399" max="7399" width="8" style="89" customWidth="1"/>
    <col min="7400" max="7400" width="11.75" style="89" bestFit="1" customWidth="1"/>
    <col min="7401" max="7401" width="10.125" style="89" bestFit="1" customWidth="1"/>
    <col min="7402" max="7402" width="11.75" style="89" bestFit="1" customWidth="1"/>
    <col min="7403" max="7403" width="8" style="89" customWidth="1"/>
    <col min="7404" max="7646" width="9" style="89"/>
    <col min="7647" max="7647" width="15.125" style="89" customWidth="1"/>
    <col min="7648" max="7648" width="9" style="89"/>
    <col min="7649" max="7650" width="6.625" style="89" customWidth="1"/>
    <col min="7651" max="7651" width="9" style="89"/>
    <col min="7652" max="7652" width="11.75" style="89" customWidth="1"/>
    <col min="7653" max="7654" width="10.125" style="89" bestFit="1" customWidth="1"/>
    <col min="7655" max="7655" width="8" style="89" customWidth="1"/>
    <col min="7656" max="7656" width="11.75" style="89" bestFit="1" customWidth="1"/>
    <col min="7657" max="7657" width="10.125" style="89" bestFit="1" customWidth="1"/>
    <col min="7658" max="7658" width="11.75" style="89" bestFit="1" customWidth="1"/>
    <col min="7659" max="7659" width="8" style="89" customWidth="1"/>
    <col min="7660" max="7902" width="9" style="89"/>
    <col min="7903" max="7903" width="15.125" style="89" customWidth="1"/>
    <col min="7904" max="7904" width="9" style="89"/>
    <col min="7905" max="7906" width="6.625" style="89" customWidth="1"/>
    <col min="7907" max="7907" width="9" style="89"/>
    <col min="7908" max="7908" width="11.75" style="89" customWidth="1"/>
    <col min="7909" max="7910" width="10.125" style="89" bestFit="1" customWidth="1"/>
    <col min="7911" max="7911" width="8" style="89" customWidth="1"/>
    <col min="7912" max="7912" width="11.75" style="89" bestFit="1" customWidth="1"/>
    <col min="7913" max="7913" width="10.125" style="89" bestFit="1" customWidth="1"/>
    <col min="7914" max="7914" width="11.75" style="89" bestFit="1" customWidth="1"/>
    <col min="7915" max="7915" width="8" style="89" customWidth="1"/>
    <col min="7916" max="8158" width="9" style="89"/>
    <col min="8159" max="8159" width="15.125" style="89" customWidth="1"/>
    <col min="8160" max="8160" width="9" style="89"/>
    <col min="8161" max="8162" width="6.625" style="89" customWidth="1"/>
    <col min="8163" max="8163" width="9" style="89"/>
    <col min="8164" max="8164" width="11.75" style="89" customWidth="1"/>
    <col min="8165" max="8166" width="10.125" style="89" bestFit="1" customWidth="1"/>
    <col min="8167" max="8167" width="8" style="89" customWidth="1"/>
    <col min="8168" max="8168" width="11.75" style="89" bestFit="1" customWidth="1"/>
    <col min="8169" max="8169" width="10.125" style="89" bestFit="1" customWidth="1"/>
    <col min="8170" max="8170" width="11.75" style="89" bestFit="1" customWidth="1"/>
    <col min="8171" max="8171" width="8" style="89" customWidth="1"/>
    <col min="8172" max="8414" width="9" style="89"/>
    <col min="8415" max="8415" width="15.125" style="89" customWidth="1"/>
    <col min="8416" max="8416" width="9" style="89"/>
    <col min="8417" max="8418" width="6.625" style="89" customWidth="1"/>
    <col min="8419" max="8419" width="9" style="89"/>
    <col min="8420" max="8420" width="11.75" style="89" customWidth="1"/>
    <col min="8421" max="8422" width="10.125" style="89" bestFit="1" customWidth="1"/>
    <col min="8423" max="8423" width="8" style="89" customWidth="1"/>
    <col min="8424" max="8424" width="11.75" style="89" bestFit="1" customWidth="1"/>
    <col min="8425" max="8425" width="10.125" style="89" bestFit="1" customWidth="1"/>
    <col min="8426" max="8426" width="11.75" style="89" bestFit="1" customWidth="1"/>
    <col min="8427" max="8427" width="8" style="89" customWidth="1"/>
    <col min="8428" max="8670" width="9" style="89"/>
    <col min="8671" max="8671" width="15.125" style="89" customWidth="1"/>
    <col min="8672" max="8672" width="9" style="89"/>
    <col min="8673" max="8674" width="6.625" style="89" customWidth="1"/>
    <col min="8675" max="8675" width="9" style="89"/>
    <col min="8676" max="8676" width="11.75" style="89" customWidth="1"/>
    <col min="8677" max="8678" width="10.125" style="89" bestFit="1" customWidth="1"/>
    <col min="8679" max="8679" width="8" style="89" customWidth="1"/>
    <col min="8680" max="8680" width="11.75" style="89" bestFit="1" customWidth="1"/>
    <col min="8681" max="8681" width="10.125" style="89" bestFit="1" customWidth="1"/>
    <col min="8682" max="8682" width="11.75" style="89" bestFit="1" customWidth="1"/>
    <col min="8683" max="8683" width="8" style="89" customWidth="1"/>
    <col min="8684" max="8926" width="9" style="89"/>
    <col min="8927" max="8927" width="15.125" style="89" customWidth="1"/>
    <col min="8928" max="8928" width="9" style="89"/>
    <col min="8929" max="8930" width="6.625" style="89" customWidth="1"/>
    <col min="8931" max="8931" width="9" style="89"/>
    <col min="8932" max="8932" width="11.75" style="89" customWidth="1"/>
    <col min="8933" max="8934" width="10.125" style="89" bestFit="1" customWidth="1"/>
    <col min="8935" max="8935" width="8" style="89" customWidth="1"/>
    <col min="8936" max="8936" width="11.75" style="89" bestFit="1" customWidth="1"/>
    <col min="8937" max="8937" width="10.125" style="89" bestFit="1" customWidth="1"/>
    <col min="8938" max="8938" width="11.75" style="89" bestFit="1" customWidth="1"/>
    <col min="8939" max="8939" width="8" style="89" customWidth="1"/>
    <col min="8940" max="9182" width="9" style="89"/>
    <col min="9183" max="9183" width="15.125" style="89" customWidth="1"/>
    <col min="9184" max="9184" width="9" style="89"/>
    <col min="9185" max="9186" width="6.625" style="89" customWidth="1"/>
    <col min="9187" max="9187" width="9" style="89"/>
    <col min="9188" max="9188" width="11.75" style="89" customWidth="1"/>
    <col min="9189" max="9190" width="10.125" style="89" bestFit="1" customWidth="1"/>
    <col min="9191" max="9191" width="8" style="89" customWidth="1"/>
    <col min="9192" max="9192" width="11.75" style="89" bestFit="1" customWidth="1"/>
    <col min="9193" max="9193" width="10.125" style="89" bestFit="1" customWidth="1"/>
    <col min="9194" max="9194" width="11.75" style="89" bestFit="1" customWidth="1"/>
    <col min="9195" max="9195" width="8" style="89" customWidth="1"/>
    <col min="9196" max="9438" width="9" style="89"/>
    <col min="9439" max="9439" width="15.125" style="89" customWidth="1"/>
    <col min="9440" max="9440" width="9" style="89"/>
    <col min="9441" max="9442" width="6.625" style="89" customWidth="1"/>
    <col min="9443" max="9443" width="9" style="89"/>
    <col min="9444" max="9444" width="11.75" style="89" customWidth="1"/>
    <col min="9445" max="9446" width="10.125" style="89" bestFit="1" customWidth="1"/>
    <col min="9447" max="9447" width="8" style="89" customWidth="1"/>
    <col min="9448" max="9448" width="11.75" style="89" bestFit="1" customWidth="1"/>
    <col min="9449" max="9449" width="10.125" style="89" bestFit="1" customWidth="1"/>
    <col min="9450" max="9450" width="11.75" style="89" bestFit="1" customWidth="1"/>
    <col min="9451" max="9451" width="8" style="89" customWidth="1"/>
    <col min="9452" max="9694" width="9" style="89"/>
    <col min="9695" max="9695" width="15.125" style="89" customWidth="1"/>
    <col min="9696" max="9696" width="9" style="89"/>
    <col min="9697" max="9698" width="6.625" style="89" customWidth="1"/>
    <col min="9699" max="9699" width="9" style="89"/>
    <col min="9700" max="9700" width="11.75" style="89" customWidth="1"/>
    <col min="9701" max="9702" width="10.125" style="89" bestFit="1" customWidth="1"/>
    <col min="9703" max="9703" width="8" style="89" customWidth="1"/>
    <col min="9704" max="9704" width="11.75" style="89" bestFit="1" customWidth="1"/>
    <col min="9705" max="9705" width="10.125" style="89" bestFit="1" customWidth="1"/>
    <col min="9706" max="9706" width="11.75" style="89" bestFit="1" customWidth="1"/>
    <col min="9707" max="9707" width="8" style="89" customWidth="1"/>
    <col min="9708" max="9950" width="9" style="89"/>
    <col min="9951" max="9951" width="15.125" style="89" customWidth="1"/>
    <col min="9952" max="9952" width="9" style="89"/>
    <col min="9953" max="9954" width="6.625" style="89" customWidth="1"/>
    <col min="9955" max="9955" width="9" style="89"/>
    <col min="9956" max="9956" width="11.75" style="89" customWidth="1"/>
    <col min="9957" max="9958" width="10.125" style="89" bestFit="1" customWidth="1"/>
    <col min="9959" max="9959" width="8" style="89" customWidth="1"/>
    <col min="9960" max="9960" width="11.75" style="89" bestFit="1" customWidth="1"/>
    <col min="9961" max="9961" width="10.125" style="89" bestFit="1" customWidth="1"/>
    <col min="9962" max="9962" width="11.75" style="89" bestFit="1" customWidth="1"/>
    <col min="9963" max="9963" width="8" style="89" customWidth="1"/>
    <col min="9964" max="10206" width="9" style="89"/>
    <col min="10207" max="10207" width="15.125" style="89" customWidth="1"/>
    <col min="10208" max="10208" width="9" style="89"/>
    <col min="10209" max="10210" width="6.625" style="89" customWidth="1"/>
    <col min="10211" max="10211" width="9" style="89"/>
    <col min="10212" max="10212" width="11.75" style="89" customWidth="1"/>
    <col min="10213" max="10214" width="10.125" style="89" bestFit="1" customWidth="1"/>
    <col min="10215" max="10215" width="8" style="89" customWidth="1"/>
    <col min="10216" max="10216" width="11.75" style="89" bestFit="1" customWidth="1"/>
    <col min="10217" max="10217" width="10.125" style="89" bestFit="1" customWidth="1"/>
    <col min="10218" max="10218" width="11.75" style="89" bestFit="1" customWidth="1"/>
    <col min="10219" max="10219" width="8" style="89" customWidth="1"/>
    <col min="10220" max="10462" width="9" style="89"/>
    <col min="10463" max="10463" width="15.125" style="89" customWidth="1"/>
    <col min="10464" max="10464" width="9" style="89"/>
    <col min="10465" max="10466" width="6.625" style="89" customWidth="1"/>
    <col min="10467" max="10467" width="9" style="89"/>
    <col min="10468" max="10468" width="11.75" style="89" customWidth="1"/>
    <col min="10469" max="10470" width="10.125" style="89" bestFit="1" customWidth="1"/>
    <col min="10471" max="10471" width="8" style="89" customWidth="1"/>
    <col min="10472" max="10472" width="11.75" style="89" bestFit="1" customWidth="1"/>
    <col min="10473" max="10473" width="10.125" style="89" bestFit="1" customWidth="1"/>
    <col min="10474" max="10474" width="11.75" style="89" bestFit="1" customWidth="1"/>
    <col min="10475" max="10475" width="8" style="89" customWidth="1"/>
    <col min="10476" max="10718" width="9" style="89"/>
    <col min="10719" max="10719" width="15.125" style="89" customWidth="1"/>
    <col min="10720" max="10720" width="9" style="89"/>
    <col min="10721" max="10722" width="6.625" style="89" customWidth="1"/>
    <col min="10723" max="10723" width="9" style="89"/>
    <col min="10724" max="10724" width="11.75" style="89" customWidth="1"/>
    <col min="10725" max="10726" width="10.125" style="89" bestFit="1" customWidth="1"/>
    <col min="10727" max="10727" width="8" style="89" customWidth="1"/>
    <col min="10728" max="10728" width="11.75" style="89" bestFit="1" customWidth="1"/>
    <col min="10729" max="10729" width="10.125" style="89" bestFit="1" customWidth="1"/>
    <col min="10730" max="10730" width="11.75" style="89" bestFit="1" customWidth="1"/>
    <col min="10731" max="10731" width="8" style="89" customWidth="1"/>
    <col min="10732" max="10974" width="9" style="89"/>
    <col min="10975" max="10975" width="15.125" style="89" customWidth="1"/>
    <col min="10976" max="10976" width="9" style="89"/>
    <col min="10977" max="10978" width="6.625" style="89" customWidth="1"/>
    <col min="10979" max="10979" width="9" style="89"/>
    <col min="10980" max="10980" width="11.75" style="89" customWidth="1"/>
    <col min="10981" max="10982" width="10.125" style="89" bestFit="1" customWidth="1"/>
    <col min="10983" max="10983" width="8" style="89" customWidth="1"/>
    <col min="10984" max="10984" width="11.75" style="89" bestFit="1" customWidth="1"/>
    <col min="10985" max="10985" width="10.125" style="89" bestFit="1" customWidth="1"/>
    <col min="10986" max="10986" width="11.75" style="89" bestFit="1" customWidth="1"/>
    <col min="10987" max="10987" width="8" style="89" customWidth="1"/>
    <col min="10988" max="11230" width="9" style="89"/>
    <col min="11231" max="11231" width="15.125" style="89" customWidth="1"/>
    <col min="11232" max="11232" width="9" style="89"/>
    <col min="11233" max="11234" width="6.625" style="89" customWidth="1"/>
    <col min="11235" max="11235" width="9" style="89"/>
    <col min="11236" max="11236" width="11.75" style="89" customWidth="1"/>
    <col min="11237" max="11238" width="10.125" style="89" bestFit="1" customWidth="1"/>
    <col min="11239" max="11239" width="8" style="89" customWidth="1"/>
    <col min="11240" max="11240" width="11.75" style="89" bestFit="1" customWidth="1"/>
    <col min="11241" max="11241" width="10.125" style="89" bestFit="1" customWidth="1"/>
    <col min="11242" max="11242" width="11.75" style="89" bestFit="1" customWidth="1"/>
    <col min="11243" max="11243" width="8" style="89" customWidth="1"/>
    <col min="11244" max="11486" width="9" style="89"/>
    <col min="11487" max="11487" width="15.125" style="89" customWidth="1"/>
    <col min="11488" max="11488" width="9" style="89"/>
    <col min="11489" max="11490" width="6.625" style="89" customWidth="1"/>
    <col min="11491" max="11491" width="9" style="89"/>
    <col min="11492" max="11492" width="11.75" style="89" customWidth="1"/>
    <col min="11493" max="11494" width="10.125" style="89" bestFit="1" customWidth="1"/>
    <col min="11495" max="11495" width="8" style="89" customWidth="1"/>
    <col min="11496" max="11496" width="11.75" style="89" bestFit="1" customWidth="1"/>
    <col min="11497" max="11497" width="10.125" style="89" bestFit="1" customWidth="1"/>
    <col min="11498" max="11498" width="11.75" style="89" bestFit="1" customWidth="1"/>
    <col min="11499" max="11499" width="8" style="89" customWidth="1"/>
    <col min="11500" max="11742" width="9" style="89"/>
    <col min="11743" max="11743" width="15.125" style="89" customWidth="1"/>
    <col min="11744" max="11744" width="9" style="89"/>
    <col min="11745" max="11746" width="6.625" style="89" customWidth="1"/>
    <col min="11747" max="11747" width="9" style="89"/>
    <col min="11748" max="11748" width="11.75" style="89" customWidth="1"/>
    <col min="11749" max="11750" width="10.125" style="89" bestFit="1" customWidth="1"/>
    <col min="11751" max="11751" width="8" style="89" customWidth="1"/>
    <col min="11752" max="11752" width="11.75" style="89" bestFit="1" customWidth="1"/>
    <col min="11753" max="11753" width="10.125" style="89" bestFit="1" customWidth="1"/>
    <col min="11754" max="11754" width="11.75" style="89" bestFit="1" customWidth="1"/>
    <col min="11755" max="11755" width="8" style="89" customWidth="1"/>
    <col min="11756" max="11998" width="9" style="89"/>
    <col min="11999" max="11999" width="15.125" style="89" customWidth="1"/>
    <col min="12000" max="12000" width="9" style="89"/>
    <col min="12001" max="12002" width="6.625" style="89" customWidth="1"/>
    <col min="12003" max="12003" width="9" style="89"/>
    <col min="12004" max="12004" width="11.75" style="89" customWidth="1"/>
    <col min="12005" max="12006" width="10.125" style="89" bestFit="1" customWidth="1"/>
    <col min="12007" max="12007" width="8" style="89" customWidth="1"/>
    <col min="12008" max="12008" width="11.75" style="89" bestFit="1" customWidth="1"/>
    <col min="12009" max="12009" width="10.125" style="89" bestFit="1" customWidth="1"/>
    <col min="12010" max="12010" width="11.75" style="89" bestFit="1" customWidth="1"/>
    <col min="12011" max="12011" width="8" style="89" customWidth="1"/>
    <col min="12012" max="12254" width="9" style="89"/>
    <col min="12255" max="12255" width="15.125" style="89" customWidth="1"/>
    <col min="12256" max="12256" width="9" style="89"/>
    <col min="12257" max="12258" width="6.625" style="89" customWidth="1"/>
    <col min="12259" max="12259" width="9" style="89"/>
    <col min="12260" max="12260" width="11.75" style="89" customWidth="1"/>
    <col min="12261" max="12262" width="10.125" style="89" bestFit="1" customWidth="1"/>
    <col min="12263" max="12263" width="8" style="89" customWidth="1"/>
    <col min="12264" max="12264" width="11.75" style="89" bestFit="1" customWidth="1"/>
    <col min="12265" max="12265" width="10.125" style="89" bestFit="1" customWidth="1"/>
    <col min="12266" max="12266" width="11.75" style="89" bestFit="1" customWidth="1"/>
    <col min="12267" max="12267" width="8" style="89" customWidth="1"/>
    <col min="12268" max="12510" width="9" style="89"/>
    <col min="12511" max="12511" width="15.125" style="89" customWidth="1"/>
    <col min="12512" max="12512" width="9" style="89"/>
    <col min="12513" max="12514" width="6.625" style="89" customWidth="1"/>
    <col min="12515" max="12515" width="9" style="89"/>
    <col min="12516" max="12516" width="11.75" style="89" customWidth="1"/>
    <col min="12517" max="12518" width="10.125" style="89" bestFit="1" customWidth="1"/>
    <col min="12519" max="12519" width="8" style="89" customWidth="1"/>
    <col min="12520" max="12520" width="11.75" style="89" bestFit="1" customWidth="1"/>
    <col min="12521" max="12521" width="10.125" style="89" bestFit="1" customWidth="1"/>
    <col min="12522" max="12522" width="11.75" style="89" bestFit="1" customWidth="1"/>
    <col min="12523" max="12523" width="8" style="89" customWidth="1"/>
    <col min="12524" max="12766" width="9" style="89"/>
    <col min="12767" max="12767" width="15.125" style="89" customWidth="1"/>
    <col min="12768" max="12768" width="9" style="89"/>
    <col min="12769" max="12770" width="6.625" style="89" customWidth="1"/>
    <col min="12771" max="12771" width="9" style="89"/>
    <col min="12772" max="12772" width="11.75" style="89" customWidth="1"/>
    <col min="12773" max="12774" width="10.125" style="89" bestFit="1" customWidth="1"/>
    <col min="12775" max="12775" width="8" style="89" customWidth="1"/>
    <col min="12776" max="12776" width="11.75" style="89" bestFit="1" customWidth="1"/>
    <col min="12777" max="12777" width="10.125" style="89" bestFit="1" customWidth="1"/>
    <col min="12778" max="12778" width="11.75" style="89" bestFit="1" customWidth="1"/>
    <col min="12779" max="12779" width="8" style="89" customWidth="1"/>
    <col min="12780" max="13022" width="9" style="89"/>
    <col min="13023" max="13023" width="15.125" style="89" customWidth="1"/>
    <col min="13024" max="13024" width="9" style="89"/>
    <col min="13025" max="13026" width="6.625" style="89" customWidth="1"/>
    <col min="13027" max="13027" width="9" style="89"/>
    <col min="13028" max="13028" width="11.75" style="89" customWidth="1"/>
    <col min="13029" max="13030" width="10.125" style="89" bestFit="1" customWidth="1"/>
    <col min="13031" max="13031" width="8" style="89" customWidth="1"/>
    <col min="13032" max="13032" width="11.75" style="89" bestFit="1" customWidth="1"/>
    <col min="13033" max="13033" width="10.125" style="89" bestFit="1" customWidth="1"/>
    <col min="13034" max="13034" width="11.75" style="89" bestFit="1" customWidth="1"/>
    <col min="13035" max="13035" width="8" style="89" customWidth="1"/>
    <col min="13036" max="13278" width="9" style="89"/>
    <col min="13279" max="13279" width="15.125" style="89" customWidth="1"/>
    <col min="13280" max="13280" width="9" style="89"/>
    <col min="13281" max="13282" width="6.625" style="89" customWidth="1"/>
    <col min="13283" max="13283" width="9" style="89"/>
    <col min="13284" max="13284" width="11.75" style="89" customWidth="1"/>
    <col min="13285" max="13286" width="10.125" style="89" bestFit="1" customWidth="1"/>
    <col min="13287" max="13287" width="8" style="89" customWidth="1"/>
    <col min="13288" max="13288" width="11.75" style="89" bestFit="1" customWidth="1"/>
    <col min="13289" max="13289" width="10.125" style="89" bestFit="1" customWidth="1"/>
    <col min="13290" max="13290" width="11.75" style="89" bestFit="1" customWidth="1"/>
    <col min="13291" max="13291" width="8" style="89" customWidth="1"/>
    <col min="13292" max="13534" width="9" style="89"/>
    <col min="13535" max="13535" width="15.125" style="89" customWidth="1"/>
    <col min="13536" max="13536" width="9" style="89"/>
    <col min="13537" max="13538" width="6.625" style="89" customWidth="1"/>
    <col min="13539" max="13539" width="9" style="89"/>
    <col min="13540" max="13540" width="11.75" style="89" customWidth="1"/>
    <col min="13541" max="13542" width="10.125" style="89" bestFit="1" customWidth="1"/>
    <col min="13543" max="13543" width="8" style="89" customWidth="1"/>
    <col min="13544" max="13544" width="11.75" style="89" bestFit="1" customWidth="1"/>
    <col min="13545" max="13545" width="10.125" style="89" bestFit="1" customWidth="1"/>
    <col min="13546" max="13546" width="11.75" style="89" bestFit="1" customWidth="1"/>
    <col min="13547" max="13547" width="8" style="89" customWidth="1"/>
    <col min="13548" max="13790" width="9" style="89"/>
    <col min="13791" max="13791" width="15.125" style="89" customWidth="1"/>
    <col min="13792" max="13792" width="9" style="89"/>
    <col min="13793" max="13794" width="6.625" style="89" customWidth="1"/>
    <col min="13795" max="13795" width="9" style="89"/>
    <col min="13796" max="13796" width="11.75" style="89" customWidth="1"/>
    <col min="13797" max="13798" width="10.125" style="89" bestFit="1" customWidth="1"/>
    <col min="13799" max="13799" width="8" style="89" customWidth="1"/>
    <col min="13800" max="13800" width="11.75" style="89" bestFit="1" customWidth="1"/>
    <col min="13801" max="13801" width="10.125" style="89" bestFit="1" customWidth="1"/>
    <col min="13802" max="13802" width="11.75" style="89" bestFit="1" customWidth="1"/>
    <col min="13803" max="13803" width="8" style="89" customWidth="1"/>
    <col min="13804" max="14046" width="9" style="89"/>
    <col min="14047" max="14047" width="15.125" style="89" customWidth="1"/>
    <col min="14048" max="14048" width="9" style="89"/>
    <col min="14049" max="14050" width="6.625" style="89" customWidth="1"/>
    <col min="14051" max="14051" width="9" style="89"/>
    <col min="14052" max="14052" width="11.75" style="89" customWidth="1"/>
    <col min="14053" max="14054" width="10.125" style="89" bestFit="1" customWidth="1"/>
    <col min="14055" max="14055" width="8" style="89" customWidth="1"/>
    <col min="14056" max="14056" width="11.75" style="89" bestFit="1" customWidth="1"/>
    <col min="14057" max="14057" width="10.125" style="89" bestFit="1" customWidth="1"/>
    <col min="14058" max="14058" width="11.75" style="89" bestFit="1" customWidth="1"/>
    <col min="14059" max="14059" width="8" style="89" customWidth="1"/>
    <col min="14060" max="14302" width="9" style="89"/>
    <col min="14303" max="14303" width="15.125" style="89" customWidth="1"/>
    <col min="14304" max="14304" width="9" style="89"/>
    <col min="14305" max="14306" width="6.625" style="89" customWidth="1"/>
    <col min="14307" max="14307" width="9" style="89"/>
    <col min="14308" max="14308" width="11.75" style="89" customWidth="1"/>
    <col min="14309" max="14310" width="10.125" style="89" bestFit="1" customWidth="1"/>
    <col min="14311" max="14311" width="8" style="89" customWidth="1"/>
    <col min="14312" max="14312" width="11.75" style="89" bestFit="1" customWidth="1"/>
    <col min="14313" max="14313" width="10.125" style="89" bestFit="1" customWidth="1"/>
    <col min="14314" max="14314" width="11.75" style="89" bestFit="1" customWidth="1"/>
    <col min="14315" max="14315" width="8" style="89" customWidth="1"/>
    <col min="14316" max="14558" width="9" style="89"/>
    <col min="14559" max="14559" width="15.125" style="89" customWidth="1"/>
    <col min="14560" max="14560" width="9" style="89"/>
    <col min="14561" max="14562" width="6.625" style="89" customWidth="1"/>
    <col min="14563" max="14563" width="9" style="89"/>
    <col min="14564" max="14564" width="11.75" style="89" customWidth="1"/>
    <col min="14565" max="14566" width="10.125" style="89" bestFit="1" customWidth="1"/>
    <col min="14567" max="14567" width="8" style="89" customWidth="1"/>
    <col min="14568" max="14568" width="11.75" style="89" bestFit="1" customWidth="1"/>
    <col min="14569" max="14569" width="10.125" style="89" bestFit="1" customWidth="1"/>
    <col min="14570" max="14570" width="11.75" style="89" bestFit="1" customWidth="1"/>
    <col min="14571" max="14571" width="8" style="89" customWidth="1"/>
    <col min="14572" max="14814" width="9" style="89"/>
    <col min="14815" max="14815" width="15.125" style="89" customWidth="1"/>
    <col min="14816" max="14816" width="9" style="89"/>
    <col min="14817" max="14818" width="6.625" style="89" customWidth="1"/>
    <col min="14819" max="14819" width="9" style="89"/>
    <col min="14820" max="14820" width="11.75" style="89" customWidth="1"/>
    <col min="14821" max="14822" width="10.125" style="89" bestFit="1" customWidth="1"/>
    <col min="14823" max="14823" width="8" style="89" customWidth="1"/>
    <col min="14824" max="14824" width="11.75" style="89" bestFit="1" customWidth="1"/>
    <col min="14825" max="14825" width="10.125" style="89" bestFit="1" customWidth="1"/>
    <col min="14826" max="14826" width="11.75" style="89" bestFit="1" customWidth="1"/>
    <col min="14827" max="14827" width="8" style="89" customWidth="1"/>
    <col min="14828" max="15070" width="9" style="89"/>
    <col min="15071" max="15071" width="15.125" style="89" customWidth="1"/>
    <col min="15072" max="15072" width="9" style="89"/>
    <col min="15073" max="15074" width="6.625" style="89" customWidth="1"/>
    <col min="15075" max="15075" width="9" style="89"/>
    <col min="15076" max="15076" width="11.75" style="89" customWidth="1"/>
    <col min="15077" max="15078" width="10.125" style="89" bestFit="1" customWidth="1"/>
    <col min="15079" max="15079" width="8" style="89" customWidth="1"/>
    <col min="15080" max="15080" width="11.75" style="89" bestFit="1" customWidth="1"/>
    <col min="15081" max="15081" width="10.125" style="89" bestFit="1" customWidth="1"/>
    <col min="15082" max="15082" width="11.75" style="89" bestFit="1" customWidth="1"/>
    <col min="15083" max="15083" width="8" style="89" customWidth="1"/>
    <col min="15084" max="15326" width="9" style="89"/>
    <col min="15327" max="15327" width="15.125" style="89" customWidth="1"/>
    <col min="15328" max="15328" width="9" style="89"/>
    <col min="15329" max="15330" width="6.625" style="89" customWidth="1"/>
    <col min="15331" max="15331" width="9" style="89"/>
    <col min="15332" max="15332" width="11.75" style="89" customWidth="1"/>
    <col min="15333" max="15334" width="10.125" style="89" bestFit="1" customWidth="1"/>
    <col min="15335" max="15335" width="8" style="89" customWidth="1"/>
    <col min="15336" max="15336" width="11.75" style="89" bestFit="1" customWidth="1"/>
    <col min="15337" max="15337" width="10.125" style="89" bestFit="1" customWidth="1"/>
    <col min="15338" max="15338" width="11.75" style="89" bestFit="1" customWidth="1"/>
    <col min="15339" max="15339" width="8" style="89" customWidth="1"/>
    <col min="15340" max="15582" width="9" style="89"/>
    <col min="15583" max="15583" width="15.125" style="89" customWidth="1"/>
    <col min="15584" max="15584" width="9" style="89"/>
    <col min="15585" max="15586" width="6.625" style="89" customWidth="1"/>
    <col min="15587" max="15587" width="9" style="89"/>
    <col min="15588" max="15588" width="11.75" style="89" customWidth="1"/>
    <col min="15589" max="15590" width="10.125" style="89" bestFit="1" customWidth="1"/>
    <col min="15591" max="15591" width="8" style="89" customWidth="1"/>
    <col min="15592" max="15592" width="11.75" style="89" bestFit="1" customWidth="1"/>
    <col min="15593" max="15593" width="10.125" style="89" bestFit="1" customWidth="1"/>
    <col min="15594" max="15594" width="11.75" style="89" bestFit="1" customWidth="1"/>
    <col min="15595" max="15595" width="8" style="89" customWidth="1"/>
    <col min="15596" max="15838" width="9" style="89"/>
    <col min="15839" max="15839" width="15.125" style="89" customWidth="1"/>
    <col min="15840" max="15840" width="9" style="89"/>
    <col min="15841" max="15842" width="6.625" style="89" customWidth="1"/>
    <col min="15843" max="15843" width="9" style="89"/>
    <col min="15844" max="15844" width="11.75" style="89" customWidth="1"/>
    <col min="15845" max="15846" width="10.125" style="89" bestFit="1" customWidth="1"/>
    <col min="15847" max="15847" width="8" style="89" customWidth="1"/>
    <col min="15848" max="15848" width="11.75" style="89" bestFit="1" customWidth="1"/>
    <col min="15849" max="15849" width="10.125" style="89" bestFit="1" customWidth="1"/>
    <col min="15850" max="15850" width="11.75" style="89" bestFit="1" customWidth="1"/>
    <col min="15851" max="15851" width="8" style="89" customWidth="1"/>
    <col min="15852" max="16094" width="9" style="89"/>
    <col min="16095" max="16095" width="15.125" style="89" customWidth="1"/>
    <col min="16096" max="16096" width="9" style="89"/>
    <col min="16097" max="16098" width="6.625" style="89" customWidth="1"/>
    <col min="16099" max="16099" width="9" style="89"/>
    <col min="16100" max="16100" width="11.75" style="89" customWidth="1"/>
    <col min="16101" max="16102" width="10.125" style="89" bestFit="1" customWidth="1"/>
    <col min="16103" max="16103" width="8" style="89" customWidth="1"/>
    <col min="16104" max="16104" width="11.75" style="89" bestFit="1" customWidth="1"/>
    <col min="16105" max="16105" width="10.125" style="89" bestFit="1" customWidth="1"/>
    <col min="16106" max="16106" width="11.75" style="89" bestFit="1" customWidth="1"/>
    <col min="16107" max="16107" width="8" style="89" customWidth="1"/>
    <col min="16108" max="16384" width="9" style="89"/>
  </cols>
  <sheetData>
    <row r="1" spans="1:25" ht="24.95" customHeight="1">
      <c r="A1" s="88" t="s">
        <v>203</v>
      </c>
      <c r="B1" s="89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25" ht="24.95" customHeight="1">
      <c r="A2" s="91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25" ht="24.95" customHeight="1" thickBot="1">
      <c r="A3" s="92" t="s">
        <v>204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</row>
    <row r="4" spans="1:25" s="93" customFormat="1" ht="24.95" customHeight="1">
      <c r="A4" s="561" t="s">
        <v>205</v>
      </c>
      <c r="B4" s="554" t="s">
        <v>206</v>
      </c>
      <c r="C4" s="554" t="s">
        <v>207</v>
      </c>
      <c r="D4" s="554" t="s">
        <v>208</v>
      </c>
      <c r="E4" s="554" t="s">
        <v>209</v>
      </c>
      <c r="F4" s="554"/>
      <c r="G4" s="554" t="s">
        <v>210</v>
      </c>
      <c r="H4" s="554"/>
      <c r="I4" s="554" t="s">
        <v>211</v>
      </c>
      <c r="J4" s="554"/>
      <c r="K4" s="554" t="s">
        <v>212</v>
      </c>
      <c r="L4" s="554"/>
      <c r="M4" s="555" t="s">
        <v>213</v>
      </c>
    </row>
    <row r="5" spans="1:25" s="93" customFormat="1" ht="24.95" customHeight="1" thickBot="1">
      <c r="A5" s="562"/>
      <c r="B5" s="563"/>
      <c r="C5" s="563"/>
      <c r="D5" s="563"/>
      <c r="E5" s="324" t="s">
        <v>214</v>
      </c>
      <c r="F5" s="324" t="s">
        <v>215</v>
      </c>
      <c r="G5" s="324" t="s">
        <v>216</v>
      </c>
      <c r="H5" s="324" t="s">
        <v>215</v>
      </c>
      <c r="I5" s="324" t="s">
        <v>216</v>
      </c>
      <c r="J5" s="324" t="s">
        <v>217</v>
      </c>
      <c r="K5" s="324" t="s">
        <v>216</v>
      </c>
      <c r="L5" s="324" t="s">
        <v>217</v>
      </c>
      <c r="M5" s="556"/>
    </row>
    <row r="6" spans="1:25" s="94" customFormat="1" ht="24.95" customHeight="1" thickTop="1">
      <c r="A6" s="558" t="s">
        <v>255</v>
      </c>
      <c r="B6" s="559"/>
      <c r="C6" s="560"/>
      <c r="D6" s="96" t="s">
        <v>219</v>
      </c>
      <c r="E6" s="97"/>
      <c r="F6" s="97">
        <f>L6+J6+H6</f>
        <v>91050</v>
      </c>
      <c r="G6" s="97"/>
      <c r="H6" s="97">
        <f>SUM(H7:H10)</f>
        <v>7140</v>
      </c>
      <c r="I6" s="97"/>
      <c r="J6" s="97">
        <f>SUM(J7:J10)</f>
        <v>82265</v>
      </c>
      <c r="K6" s="97"/>
      <c r="L6" s="97">
        <f>SUM(L7:L10)</f>
        <v>1645</v>
      </c>
      <c r="M6" s="98"/>
    </row>
    <row r="7" spans="1:25" s="94" customFormat="1" ht="24.95" customHeight="1">
      <c r="A7" s="99" t="s">
        <v>220</v>
      </c>
      <c r="B7" s="100"/>
      <c r="C7" s="101">
        <v>0.21099999999999999</v>
      </c>
      <c r="D7" s="102" t="s">
        <v>221</v>
      </c>
      <c r="E7" s="103">
        <f>G7+I7+K7</f>
        <v>220081</v>
      </c>
      <c r="F7" s="103">
        <f>H7+J7+L7</f>
        <v>46437</v>
      </c>
      <c r="G7" s="104"/>
      <c r="H7" s="104"/>
      <c r="I7" s="104">
        <v>220081</v>
      </c>
      <c r="J7" s="104">
        <f>INT(C7*I7)</f>
        <v>46437</v>
      </c>
      <c r="K7" s="104"/>
      <c r="L7" s="104"/>
      <c r="M7" s="98"/>
      <c r="O7" s="105"/>
      <c r="P7" s="105"/>
      <c r="Q7" s="557"/>
      <c r="R7" s="557"/>
      <c r="S7" s="557"/>
      <c r="T7" s="557"/>
      <c r="U7" s="557"/>
      <c r="V7" s="105"/>
      <c r="W7" s="105"/>
      <c r="X7" s="105"/>
      <c r="Y7" s="105"/>
    </row>
    <row r="8" spans="1:25" s="94" customFormat="1" ht="24.95" customHeight="1">
      <c r="A8" s="99" t="s">
        <v>250</v>
      </c>
      <c r="B8" s="100"/>
      <c r="C8" s="101">
        <v>0.21099999999999999</v>
      </c>
      <c r="D8" s="102" t="s">
        <v>251</v>
      </c>
      <c r="E8" s="103">
        <f>G8+I8+K8</f>
        <v>169804</v>
      </c>
      <c r="F8" s="103">
        <f>H8+J8+L8</f>
        <v>35828</v>
      </c>
      <c r="G8" s="104"/>
      <c r="H8" s="104"/>
      <c r="I8" s="104">
        <v>169804</v>
      </c>
      <c r="J8" s="104">
        <f>INT(C8*I8)</f>
        <v>35828</v>
      </c>
      <c r="K8" s="104"/>
      <c r="L8" s="104"/>
      <c r="M8" s="98"/>
      <c r="O8" s="105"/>
      <c r="P8" s="105"/>
      <c r="Q8" s="296"/>
      <c r="R8" s="296"/>
      <c r="S8" s="296"/>
      <c r="T8" s="296"/>
      <c r="U8" s="296"/>
      <c r="V8" s="105"/>
      <c r="W8" s="105"/>
      <c r="X8" s="105"/>
      <c r="Y8" s="105"/>
    </row>
    <row r="9" spans="1:25" s="94" customFormat="1" ht="24.95" customHeight="1">
      <c r="A9" s="95" t="s">
        <v>254</v>
      </c>
      <c r="B9" s="106" t="s">
        <v>253</v>
      </c>
      <c r="C9" s="107">
        <v>0.17</v>
      </c>
      <c r="D9" s="102" t="s">
        <v>218</v>
      </c>
      <c r="E9" s="103">
        <f t="shared" ref="E9:F9" si="0">G9+I9+K9</f>
        <v>42000</v>
      </c>
      <c r="F9" s="103">
        <f t="shared" si="0"/>
        <v>7140</v>
      </c>
      <c r="G9" s="104">
        <v>42000</v>
      </c>
      <c r="H9" s="104">
        <f>INT(C9*G9)</f>
        <v>7140</v>
      </c>
      <c r="I9" s="104"/>
      <c r="J9" s="104"/>
      <c r="K9" s="104"/>
      <c r="L9" s="104"/>
      <c r="M9" s="297" t="s">
        <v>274</v>
      </c>
      <c r="O9" s="109"/>
      <c r="P9" s="109"/>
      <c r="Q9" s="108"/>
      <c r="R9" s="110"/>
      <c r="S9" s="110"/>
      <c r="T9" s="110"/>
      <c r="U9" s="110"/>
      <c r="V9" s="108"/>
      <c r="W9" s="108"/>
      <c r="X9" s="108"/>
      <c r="Y9" s="108"/>
    </row>
    <row r="10" spans="1:25" s="94" customFormat="1" ht="24.95" customHeight="1" thickBot="1">
      <c r="A10" s="408" t="s">
        <v>222</v>
      </c>
      <c r="B10" s="409" t="s">
        <v>252</v>
      </c>
      <c r="C10" s="410">
        <v>1</v>
      </c>
      <c r="D10" s="410" t="s">
        <v>223</v>
      </c>
      <c r="E10" s="411"/>
      <c r="F10" s="411">
        <f>L10</f>
        <v>1645</v>
      </c>
      <c r="G10" s="411"/>
      <c r="H10" s="411"/>
      <c r="I10" s="411"/>
      <c r="J10" s="411"/>
      <c r="K10" s="411"/>
      <c r="L10" s="411">
        <f>INT((J7+J8)*2%)</f>
        <v>1645</v>
      </c>
      <c r="M10" s="412"/>
    </row>
    <row r="11" spans="1:25" ht="24.95" customHeight="1">
      <c r="B11" s="89"/>
      <c r="M11" s="89"/>
    </row>
    <row r="12" spans="1:25" s="111" customFormat="1" ht="24.95" customHeight="1">
      <c r="A12" s="93"/>
      <c r="C12" s="93"/>
      <c r="D12" s="93"/>
      <c r="E12" s="93"/>
      <c r="F12" s="93"/>
      <c r="G12" s="93"/>
      <c r="H12" s="93"/>
      <c r="I12" s="93"/>
      <c r="J12" s="93"/>
      <c r="K12" s="93"/>
      <c r="L12" s="93"/>
    </row>
    <row r="13" spans="1:25" s="111" customFormat="1" ht="18" customHeight="1">
      <c r="A13" s="93"/>
      <c r="C13" s="93"/>
      <c r="D13" s="93"/>
      <c r="E13" s="93"/>
      <c r="F13" s="93"/>
      <c r="G13" s="93"/>
      <c r="H13" s="93"/>
      <c r="I13" s="93"/>
      <c r="J13" s="93"/>
      <c r="K13" s="93"/>
      <c r="L13" s="93"/>
    </row>
    <row r="14" spans="1:25" s="111" customFormat="1" ht="18" customHeight="1">
      <c r="A14" s="93"/>
      <c r="C14" s="93"/>
      <c r="D14" s="93"/>
      <c r="E14" s="93"/>
      <c r="F14" s="93"/>
      <c r="G14" s="93"/>
      <c r="H14" s="93"/>
      <c r="I14" s="93"/>
      <c r="J14" s="93"/>
      <c r="K14" s="93"/>
      <c r="L14" s="93"/>
    </row>
    <row r="15" spans="1:25" s="111" customFormat="1" ht="18" customHeight="1">
      <c r="A15" s="93"/>
      <c r="C15" s="93"/>
      <c r="D15" s="93"/>
      <c r="E15" s="93"/>
      <c r="F15" s="93"/>
      <c r="G15" s="93"/>
      <c r="H15" s="93"/>
      <c r="I15" s="93"/>
      <c r="J15" s="93"/>
      <c r="K15" s="93"/>
      <c r="L15" s="93"/>
    </row>
    <row r="16" spans="1:25" s="111" customFormat="1" ht="18" customHeight="1">
      <c r="A16" s="93"/>
      <c r="C16" s="93"/>
      <c r="D16" s="93"/>
      <c r="E16" s="93"/>
      <c r="F16" s="93"/>
      <c r="G16" s="93"/>
      <c r="H16" s="93"/>
      <c r="I16" s="93"/>
      <c r="J16" s="93"/>
      <c r="K16" s="93"/>
      <c r="L16" s="93"/>
    </row>
    <row r="17" spans="1:36" s="111" customFormat="1" ht="18" customHeight="1">
      <c r="A17" s="93"/>
      <c r="C17" s="93"/>
      <c r="D17" s="93"/>
      <c r="E17" s="93"/>
      <c r="F17" s="93"/>
      <c r="G17" s="93"/>
      <c r="H17" s="93"/>
      <c r="I17" s="93"/>
      <c r="J17" s="93"/>
      <c r="K17" s="93"/>
      <c r="L17" s="93"/>
    </row>
    <row r="18" spans="1:36" s="111" customFormat="1" ht="18" customHeight="1">
      <c r="A18" s="93"/>
      <c r="C18" s="93"/>
      <c r="D18" s="93"/>
      <c r="E18" s="93"/>
      <c r="F18" s="93"/>
      <c r="G18" s="93"/>
      <c r="H18" s="93"/>
      <c r="I18" s="93"/>
      <c r="J18" s="93"/>
      <c r="K18" s="93"/>
      <c r="L18" s="93"/>
    </row>
    <row r="19" spans="1:36" s="111" customFormat="1" ht="18" customHeight="1">
      <c r="A19" s="93"/>
      <c r="C19" s="93"/>
      <c r="D19" s="93"/>
      <c r="E19" s="93"/>
      <c r="F19" s="93"/>
      <c r="G19" s="93"/>
      <c r="H19" s="93"/>
      <c r="I19" s="93"/>
      <c r="J19" s="93"/>
      <c r="K19" s="93"/>
      <c r="L19" s="93"/>
    </row>
    <row r="20" spans="1:36" s="111" customFormat="1" ht="18" customHeight="1">
      <c r="A20" s="93"/>
      <c r="C20" s="93"/>
      <c r="D20" s="93"/>
      <c r="E20" s="93"/>
      <c r="F20" s="93"/>
      <c r="G20" s="93"/>
      <c r="H20" s="93"/>
      <c r="I20" s="93"/>
      <c r="J20" s="93"/>
      <c r="K20" s="93"/>
      <c r="L20" s="93"/>
    </row>
    <row r="21" spans="1:36" s="111" customFormat="1" ht="18" customHeight="1">
      <c r="A21" s="93"/>
      <c r="C21" s="93"/>
      <c r="D21" s="93"/>
      <c r="E21" s="93"/>
      <c r="F21" s="93"/>
      <c r="G21" s="93"/>
      <c r="H21" s="93"/>
      <c r="I21" s="93"/>
      <c r="J21" s="93"/>
      <c r="K21" s="93"/>
      <c r="L21" s="93"/>
    </row>
    <row r="22" spans="1:36" s="111" customFormat="1" ht="18" customHeight="1">
      <c r="A22" s="93"/>
      <c r="C22" s="93"/>
      <c r="D22" s="93"/>
      <c r="E22" s="93"/>
      <c r="F22" s="93"/>
      <c r="G22" s="93"/>
      <c r="H22" s="93"/>
      <c r="I22" s="93"/>
      <c r="J22" s="93"/>
      <c r="K22" s="93"/>
      <c r="L22" s="93"/>
    </row>
    <row r="23" spans="1:36" s="111" customFormat="1" ht="18" customHeight="1">
      <c r="A23" s="93"/>
      <c r="C23" s="93"/>
      <c r="D23" s="93"/>
      <c r="E23" s="93"/>
      <c r="F23" s="93"/>
      <c r="G23" s="93"/>
      <c r="H23" s="93"/>
      <c r="I23" s="93"/>
      <c r="J23" s="93"/>
      <c r="K23" s="93"/>
      <c r="L23" s="93"/>
    </row>
    <row r="24" spans="1:36" s="111" customFormat="1" ht="18" customHeight="1">
      <c r="A24" s="93"/>
      <c r="C24" s="93"/>
      <c r="D24" s="93"/>
      <c r="E24" s="93"/>
      <c r="F24" s="93"/>
      <c r="G24" s="93"/>
      <c r="H24" s="93"/>
      <c r="I24" s="93"/>
      <c r="J24" s="93"/>
      <c r="K24" s="93"/>
      <c r="L24" s="93"/>
    </row>
    <row r="25" spans="1:36" s="111" customFormat="1" ht="18" customHeight="1">
      <c r="A25" s="89"/>
      <c r="C25" s="89"/>
      <c r="D25" s="89"/>
      <c r="E25" s="89"/>
      <c r="F25" s="89"/>
      <c r="G25" s="89"/>
      <c r="H25" s="89"/>
      <c r="I25" s="89"/>
      <c r="J25" s="89"/>
      <c r="K25" s="89"/>
      <c r="L25" s="89"/>
    </row>
    <row r="26" spans="1:36" s="111" customFormat="1" ht="18" customHeight="1">
      <c r="A26" s="89"/>
      <c r="C26" s="89"/>
      <c r="D26" s="89"/>
      <c r="E26" s="89"/>
      <c r="F26" s="89"/>
      <c r="G26" s="89"/>
      <c r="H26" s="89"/>
      <c r="I26" s="89"/>
      <c r="J26" s="89"/>
      <c r="K26" s="89"/>
      <c r="L26" s="89"/>
    </row>
    <row r="27" spans="1:36" s="111" customFormat="1" ht="18" customHeight="1">
      <c r="A27" s="89"/>
      <c r="C27" s="89"/>
      <c r="D27" s="89"/>
      <c r="E27" s="89"/>
      <c r="F27" s="89"/>
      <c r="G27" s="89"/>
      <c r="H27" s="89"/>
      <c r="I27" s="89"/>
      <c r="J27" s="89"/>
      <c r="K27" s="89"/>
      <c r="L27" s="89"/>
    </row>
    <row r="28" spans="1:36" ht="18" customHeight="1"/>
    <row r="29" spans="1:36" ht="18" customHeight="1"/>
    <row r="30" spans="1:36" ht="18" customHeight="1"/>
    <row r="31" spans="1:36" ht="18" customHeight="1">
      <c r="N31" s="298"/>
      <c r="O31" s="298"/>
      <c r="P31" s="298"/>
      <c r="Q31" s="298"/>
      <c r="R31" s="298"/>
      <c r="S31" s="298"/>
      <c r="T31" s="298"/>
      <c r="U31" s="298"/>
      <c r="V31" s="298"/>
      <c r="W31" s="298"/>
      <c r="X31" s="298"/>
      <c r="Y31" s="298"/>
      <c r="Z31" s="298"/>
      <c r="AA31" s="298"/>
      <c r="AB31" s="298"/>
      <c r="AC31" s="298"/>
      <c r="AD31" s="298"/>
      <c r="AE31" s="298"/>
      <c r="AF31" s="298"/>
      <c r="AG31" s="298"/>
      <c r="AH31" s="298"/>
      <c r="AI31" s="298"/>
      <c r="AJ31" s="298"/>
    </row>
    <row r="32" spans="1:36" ht="18" customHeight="1">
      <c r="N32" s="298"/>
      <c r="O32" s="551"/>
      <c r="P32" s="551"/>
      <c r="Q32" s="551"/>
      <c r="R32" s="551"/>
      <c r="S32" s="551"/>
      <c r="T32" s="551"/>
      <c r="U32" s="551"/>
      <c r="V32" s="551"/>
      <c r="W32" s="551"/>
      <c r="X32" s="551"/>
      <c r="Y32" s="551"/>
      <c r="Z32" s="551"/>
      <c r="AA32" s="551"/>
      <c r="AB32" s="551"/>
      <c r="AC32" s="298"/>
      <c r="AD32" s="298"/>
      <c r="AE32" s="298"/>
      <c r="AF32" s="298"/>
      <c r="AG32" s="298"/>
      <c r="AH32" s="298"/>
      <c r="AI32" s="298"/>
      <c r="AJ32" s="298"/>
    </row>
    <row r="33" spans="14:36" ht="18" customHeight="1">
      <c r="N33" s="298"/>
      <c r="O33" s="551"/>
      <c r="P33" s="551"/>
      <c r="Q33" s="551"/>
      <c r="R33" s="551"/>
      <c r="S33" s="551"/>
      <c r="T33" s="299"/>
      <c r="U33" s="299"/>
      <c r="V33" s="299"/>
      <c r="W33" s="299"/>
      <c r="X33" s="299"/>
      <c r="Y33" s="299"/>
      <c r="Z33" s="299"/>
      <c r="AA33" s="299"/>
      <c r="AB33" s="551"/>
      <c r="AC33" s="298"/>
      <c r="AD33" s="298"/>
      <c r="AE33" s="298"/>
      <c r="AF33" s="298"/>
      <c r="AG33" s="298"/>
      <c r="AH33" s="298"/>
      <c r="AI33" s="298"/>
      <c r="AJ33" s="298"/>
    </row>
    <row r="34" spans="14:36" ht="18" customHeight="1">
      <c r="N34" s="298"/>
      <c r="O34" s="300"/>
      <c r="P34" s="300"/>
      <c r="Q34" s="300"/>
      <c r="R34" s="301"/>
      <c r="S34" s="302"/>
      <c r="T34" s="301"/>
      <c r="U34" s="301"/>
      <c r="V34" s="301"/>
      <c r="W34" s="301"/>
      <c r="X34" s="301"/>
      <c r="Y34" s="301"/>
      <c r="Z34" s="301"/>
      <c r="AA34" s="301"/>
      <c r="AB34" s="300"/>
      <c r="AC34" s="298"/>
      <c r="AD34" s="298"/>
      <c r="AE34" s="298"/>
      <c r="AF34" s="298"/>
      <c r="AG34" s="298"/>
      <c r="AH34" s="298"/>
      <c r="AI34" s="298"/>
      <c r="AJ34" s="298"/>
    </row>
    <row r="35" spans="14:36" ht="18" customHeight="1">
      <c r="N35" s="298"/>
      <c r="O35" s="300"/>
      <c r="P35" s="300"/>
      <c r="Q35" s="300"/>
      <c r="R35" s="301"/>
      <c r="S35" s="302"/>
      <c r="T35" s="301"/>
      <c r="U35" s="301"/>
      <c r="V35" s="301"/>
      <c r="W35" s="301"/>
      <c r="X35" s="301"/>
      <c r="Y35" s="301"/>
      <c r="Z35" s="301"/>
      <c r="AA35" s="301"/>
      <c r="AB35" s="300"/>
      <c r="AC35" s="298"/>
      <c r="AD35" s="298"/>
      <c r="AE35" s="298"/>
      <c r="AF35" s="298"/>
      <c r="AG35" s="298"/>
      <c r="AH35" s="298"/>
      <c r="AI35" s="298"/>
      <c r="AJ35" s="298"/>
    </row>
    <row r="36" spans="14:36" ht="18" customHeight="1">
      <c r="N36" s="298"/>
      <c r="O36" s="300"/>
      <c r="P36" s="300"/>
      <c r="Q36" s="300"/>
      <c r="R36" s="301"/>
      <c r="S36" s="302"/>
      <c r="T36" s="301"/>
      <c r="U36" s="301"/>
      <c r="V36" s="301"/>
      <c r="W36" s="301"/>
      <c r="X36" s="301"/>
      <c r="Y36" s="301"/>
      <c r="Z36" s="301"/>
      <c r="AA36" s="301"/>
      <c r="AB36" s="300"/>
      <c r="AC36" s="298"/>
      <c r="AD36" s="298"/>
      <c r="AE36" s="298"/>
      <c r="AF36" s="298"/>
      <c r="AG36" s="298"/>
      <c r="AH36" s="298"/>
      <c r="AI36" s="298"/>
      <c r="AJ36" s="298"/>
    </row>
    <row r="37" spans="14:36" ht="18" customHeight="1">
      <c r="N37" s="298"/>
      <c r="O37" s="300"/>
      <c r="P37" s="300"/>
      <c r="Q37" s="300"/>
      <c r="R37" s="301"/>
      <c r="S37" s="302"/>
      <c r="T37" s="301"/>
      <c r="U37" s="301"/>
      <c r="V37" s="301"/>
      <c r="W37" s="301"/>
      <c r="X37" s="301"/>
      <c r="Y37" s="301"/>
      <c r="Z37" s="301"/>
      <c r="AA37" s="301"/>
      <c r="AB37" s="300"/>
      <c r="AC37" s="298"/>
      <c r="AD37" s="298"/>
      <c r="AE37" s="298"/>
      <c r="AF37" s="298"/>
      <c r="AG37" s="298"/>
      <c r="AH37" s="298"/>
      <c r="AI37" s="298"/>
      <c r="AJ37" s="298"/>
    </row>
    <row r="38" spans="14:36">
      <c r="N38" s="298"/>
      <c r="O38" s="303"/>
      <c r="P38" s="303"/>
      <c r="Q38" s="303"/>
      <c r="R38" s="301"/>
      <c r="S38" s="299"/>
      <c r="T38" s="301"/>
      <c r="U38" s="304"/>
      <c r="V38" s="301"/>
      <c r="W38" s="301"/>
      <c r="X38" s="301"/>
      <c r="Y38" s="304"/>
      <c r="Z38" s="301"/>
      <c r="AA38" s="304"/>
      <c r="AB38" s="303"/>
      <c r="AC38" s="298"/>
      <c r="AD38" s="298"/>
      <c r="AE38" s="298"/>
      <c r="AF38" s="298"/>
      <c r="AG38" s="298"/>
      <c r="AH38" s="298"/>
      <c r="AI38" s="298"/>
      <c r="AJ38" s="298"/>
    </row>
    <row r="39" spans="14:36"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298"/>
      <c r="AE39" s="298"/>
      <c r="AF39" s="298"/>
      <c r="AG39" s="298"/>
      <c r="AH39" s="298"/>
      <c r="AI39" s="298"/>
      <c r="AJ39" s="298"/>
    </row>
    <row r="40" spans="14:36">
      <c r="N40" s="298"/>
      <c r="O40" s="552"/>
      <c r="P40" s="552"/>
      <c r="Q40" s="552"/>
      <c r="R40" s="552"/>
      <c r="S40" s="552"/>
      <c r="T40" s="552"/>
      <c r="U40" s="552"/>
      <c r="V40" s="552"/>
      <c r="W40" s="552"/>
      <c r="X40" s="552"/>
      <c r="Y40" s="552"/>
      <c r="Z40" s="552"/>
      <c r="AA40" s="552"/>
      <c r="AB40" s="552"/>
      <c r="AC40" s="552"/>
      <c r="AD40" s="552"/>
      <c r="AE40" s="552"/>
      <c r="AF40" s="552"/>
      <c r="AG40" s="552"/>
      <c r="AH40" s="552"/>
      <c r="AI40" s="552"/>
      <c r="AJ40" s="298"/>
    </row>
    <row r="41" spans="14:36">
      <c r="N41" s="298"/>
      <c r="O41" s="553"/>
      <c r="P41" s="553"/>
      <c r="Q41" s="553"/>
      <c r="R41" s="553"/>
      <c r="S41" s="553"/>
      <c r="T41" s="553"/>
      <c r="U41" s="553"/>
      <c r="V41" s="553"/>
      <c r="W41" s="553"/>
      <c r="X41" s="553"/>
      <c r="Y41" s="553"/>
      <c r="Z41" s="553"/>
      <c r="AA41" s="553"/>
      <c r="AB41" s="553"/>
      <c r="AC41" s="553"/>
      <c r="AD41" s="553"/>
      <c r="AE41" s="553"/>
      <c r="AF41" s="553"/>
      <c r="AG41" s="553"/>
      <c r="AH41" s="553"/>
      <c r="AI41" s="553"/>
      <c r="AJ41" s="298"/>
    </row>
    <row r="42" spans="14:36">
      <c r="N42" s="298"/>
      <c r="O42" s="551"/>
      <c r="P42" s="551"/>
      <c r="Q42" s="551"/>
      <c r="R42" s="551"/>
      <c r="S42" s="551"/>
      <c r="T42" s="551"/>
      <c r="U42" s="551"/>
      <c r="V42" s="551"/>
      <c r="W42" s="551"/>
      <c r="X42" s="551"/>
      <c r="Y42" s="551"/>
      <c r="Z42" s="551"/>
      <c r="AA42" s="551"/>
      <c r="AB42" s="551"/>
      <c r="AC42" s="551"/>
      <c r="AD42" s="551"/>
      <c r="AE42" s="551"/>
      <c r="AF42" s="551"/>
      <c r="AG42" s="551"/>
      <c r="AH42" s="551"/>
      <c r="AI42" s="551"/>
      <c r="AJ42" s="298"/>
    </row>
    <row r="43" spans="14:36">
      <c r="N43" s="298"/>
      <c r="O43" s="551"/>
      <c r="P43" s="551"/>
      <c r="Q43" s="551"/>
      <c r="R43" s="551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299"/>
      <c r="AE43" s="551"/>
      <c r="AF43" s="551"/>
      <c r="AG43" s="551"/>
      <c r="AH43" s="551"/>
      <c r="AI43" s="551"/>
      <c r="AJ43" s="298"/>
    </row>
    <row r="44" spans="14:36">
      <c r="N44" s="298"/>
      <c r="O44" s="302"/>
      <c r="P44" s="300"/>
      <c r="Q44" s="300"/>
      <c r="R44" s="302"/>
      <c r="S44" s="301"/>
      <c r="T44" s="300"/>
      <c r="U44" s="301"/>
      <c r="V44" s="300"/>
      <c r="W44" s="301"/>
      <c r="X44" s="300"/>
      <c r="Y44" s="301"/>
      <c r="Z44" s="300"/>
      <c r="AA44" s="301"/>
      <c r="AB44" s="300"/>
      <c r="AC44" s="301"/>
      <c r="AD44" s="300"/>
      <c r="AE44" s="301"/>
      <c r="AF44" s="300"/>
      <c r="AG44" s="301"/>
      <c r="AH44" s="301"/>
      <c r="AI44" s="300"/>
      <c r="AJ44" s="298"/>
    </row>
    <row r="45" spans="14:36">
      <c r="N45" s="298"/>
      <c r="O45" s="302"/>
      <c r="P45" s="300"/>
      <c r="Q45" s="300"/>
      <c r="R45" s="302"/>
      <c r="S45" s="301"/>
      <c r="T45" s="300"/>
      <c r="U45" s="301"/>
      <c r="V45" s="300"/>
      <c r="W45" s="301"/>
      <c r="X45" s="300"/>
      <c r="Y45" s="301"/>
      <c r="Z45" s="300"/>
      <c r="AA45" s="301"/>
      <c r="AB45" s="300"/>
      <c r="AC45" s="301"/>
      <c r="AD45" s="300"/>
      <c r="AE45" s="301"/>
      <c r="AF45" s="300"/>
      <c r="AG45" s="301"/>
      <c r="AH45" s="301"/>
      <c r="AI45" s="300"/>
      <c r="AJ45" s="298"/>
    </row>
    <row r="46" spans="14:36">
      <c r="N46" s="298"/>
      <c r="O46" s="302"/>
      <c r="P46" s="300"/>
      <c r="Q46" s="300"/>
      <c r="R46" s="302"/>
      <c r="S46" s="301"/>
      <c r="T46" s="300"/>
      <c r="U46" s="301"/>
      <c r="V46" s="300"/>
      <c r="W46" s="301"/>
      <c r="X46" s="300"/>
      <c r="Y46" s="301"/>
      <c r="Z46" s="300"/>
      <c r="AA46" s="301"/>
      <c r="AB46" s="300"/>
      <c r="AC46" s="301"/>
      <c r="AD46" s="300"/>
      <c r="AE46" s="301"/>
      <c r="AF46" s="300"/>
      <c r="AG46" s="301"/>
      <c r="AH46" s="301"/>
      <c r="AI46" s="300"/>
      <c r="AJ46" s="298"/>
    </row>
    <row r="47" spans="14:36">
      <c r="N47" s="298"/>
      <c r="O47" s="302"/>
      <c r="P47" s="300"/>
      <c r="Q47" s="300"/>
      <c r="R47" s="302"/>
      <c r="S47" s="301"/>
      <c r="T47" s="300"/>
      <c r="U47" s="301"/>
      <c r="V47" s="300"/>
      <c r="W47" s="301"/>
      <c r="X47" s="300"/>
      <c r="Y47" s="301"/>
      <c r="Z47" s="300"/>
      <c r="AA47" s="301"/>
      <c r="AB47" s="300"/>
      <c r="AC47" s="301"/>
      <c r="AD47" s="300"/>
      <c r="AE47" s="301"/>
      <c r="AF47" s="300"/>
      <c r="AG47" s="301"/>
      <c r="AH47" s="301"/>
      <c r="AI47" s="300"/>
      <c r="AJ47" s="298"/>
    </row>
    <row r="48" spans="14:36"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298"/>
      <c r="AE48" s="298"/>
      <c r="AF48" s="298"/>
      <c r="AG48" s="298"/>
      <c r="AH48" s="298"/>
      <c r="AI48" s="298"/>
      <c r="AJ48" s="298"/>
    </row>
    <row r="49" spans="14:36">
      <c r="N49" s="298"/>
      <c r="O49" s="298"/>
      <c r="P49" s="298"/>
      <c r="Q49" s="298"/>
      <c r="R49" s="298"/>
      <c r="S49" s="298"/>
      <c r="T49" s="298"/>
      <c r="U49" s="298"/>
      <c r="V49" s="298"/>
      <c r="W49" s="298"/>
      <c r="X49" s="298"/>
      <c r="Y49" s="298"/>
      <c r="Z49" s="298"/>
      <c r="AA49" s="298"/>
      <c r="AB49" s="298"/>
      <c r="AC49" s="298"/>
      <c r="AD49" s="298"/>
      <c r="AE49" s="298"/>
      <c r="AF49" s="298"/>
      <c r="AG49" s="298"/>
      <c r="AH49" s="298"/>
      <c r="AI49" s="298"/>
      <c r="AJ49" s="298"/>
    </row>
    <row r="50" spans="14:36">
      <c r="N50" s="298"/>
      <c r="O50" s="298"/>
      <c r="P50" s="298"/>
      <c r="Q50" s="298"/>
      <c r="R50" s="298"/>
      <c r="S50" s="298"/>
      <c r="T50" s="298"/>
      <c r="U50" s="298"/>
      <c r="V50" s="298"/>
      <c r="W50" s="298"/>
      <c r="X50" s="298"/>
      <c r="Y50" s="298"/>
      <c r="Z50" s="298"/>
      <c r="AA50" s="298"/>
      <c r="AB50" s="298"/>
      <c r="AC50" s="298"/>
      <c r="AD50" s="298"/>
      <c r="AE50" s="298"/>
      <c r="AF50" s="298"/>
      <c r="AG50" s="298"/>
      <c r="AH50" s="298"/>
      <c r="AI50" s="298"/>
      <c r="AJ50" s="298"/>
    </row>
    <row r="51" spans="14:36">
      <c r="N51" s="298"/>
      <c r="O51" s="298"/>
      <c r="P51" s="298"/>
      <c r="Q51" s="298"/>
      <c r="R51" s="298"/>
      <c r="S51" s="298"/>
      <c r="T51" s="298"/>
      <c r="U51" s="298"/>
      <c r="V51" s="298"/>
      <c r="W51" s="298"/>
      <c r="X51" s="298"/>
      <c r="Y51" s="298"/>
      <c r="Z51" s="298"/>
      <c r="AA51" s="298"/>
      <c r="AB51" s="298"/>
      <c r="AC51" s="298"/>
      <c r="AD51" s="298"/>
      <c r="AE51" s="298"/>
      <c r="AF51" s="298"/>
      <c r="AG51" s="298"/>
      <c r="AH51" s="298"/>
      <c r="AI51" s="298"/>
      <c r="AJ51" s="298"/>
    </row>
    <row r="52" spans="14:36"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8"/>
      <c r="AE52" s="298"/>
      <c r="AF52" s="298"/>
      <c r="AG52" s="298"/>
      <c r="AH52" s="298"/>
      <c r="AI52" s="298"/>
      <c r="AJ52" s="298"/>
    </row>
    <row r="53" spans="14:36"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298"/>
      <c r="AE53" s="298"/>
      <c r="AF53" s="298"/>
      <c r="AG53" s="298"/>
      <c r="AH53" s="298"/>
      <c r="AI53" s="298"/>
      <c r="AJ53" s="298"/>
    </row>
    <row r="54" spans="14:36"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298"/>
      <c r="AE54" s="298"/>
      <c r="AF54" s="298"/>
      <c r="AG54" s="298"/>
      <c r="AH54" s="298"/>
      <c r="AI54" s="298"/>
      <c r="AJ54" s="298"/>
    </row>
  </sheetData>
  <mergeCells count="37">
    <mergeCell ref="A6:C6"/>
    <mergeCell ref="G4:H4"/>
    <mergeCell ref="A4:A5"/>
    <mergeCell ref="B4:B5"/>
    <mergeCell ref="C4:C5"/>
    <mergeCell ref="D4:D5"/>
    <mergeCell ref="E4:F4"/>
    <mergeCell ref="I4:J4"/>
    <mergeCell ref="K4:L4"/>
    <mergeCell ref="M4:M5"/>
    <mergeCell ref="Q7:U7"/>
    <mergeCell ref="O32:O33"/>
    <mergeCell ref="P32:P33"/>
    <mergeCell ref="Q32:Q33"/>
    <mergeCell ref="R32:R33"/>
    <mergeCell ref="S32:S33"/>
    <mergeCell ref="T32:U32"/>
    <mergeCell ref="O42:O43"/>
    <mergeCell ref="P42:P43"/>
    <mergeCell ref="Q42:Q43"/>
    <mergeCell ref="R42:R43"/>
    <mergeCell ref="S42:T42"/>
    <mergeCell ref="V32:W32"/>
    <mergeCell ref="X32:Y32"/>
    <mergeCell ref="Z32:AA32"/>
    <mergeCell ref="AB32:AB33"/>
    <mergeCell ref="O40:AI41"/>
    <mergeCell ref="AF42:AF43"/>
    <mergeCell ref="AG42:AG43"/>
    <mergeCell ref="AH42:AH43"/>
    <mergeCell ref="AI42:AI43"/>
    <mergeCell ref="U42:V42"/>
    <mergeCell ref="W42:X42"/>
    <mergeCell ref="Y42:Z42"/>
    <mergeCell ref="AA42:AB42"/>
    <mergeCell ref="AC42:AD42"/>
    <mergeCell ref="AE42:AE43"/>
  </mergeCells>
  <phoneticPr fontId="8" type="noConversion"/>
  <pageMargins left="0.70866141732283472" right="0.4" top="0.74803149606299213" bottom="0.74803149606299213" header="0.31496062992125984" footer="0.31496062992125984"/>
  <pageSetup paperSize="9" scale="98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표지</vt:lpstr>
      <vt:lpstr>1.갑지</vt:lpstr>
      <vt:lpstr>2.예정공정표</vt:lpstr>
      <vt:lpstr>3.내역서</vt:lpstr>
      <vt:lpstr>4.대가산출근거</vt:lpstr>
      <vt:lpstr>5.점검차량운전경비</vt:lpstr>
      <vt:lpstr>6.용역설계비요율(별표1)</vt:lpstr>
      <vt:lpstr>7.손해배상</vt:lpstr>
      <vt:lpstr>8.개략공사비</vt:lpstr>
      <vt:lpstr>9.추가조사비(일위대가표)</vt:lpstr>
      <vt:lpstr>'3.내역서'!Print_Area</vt:lpstr>
      <vt:lpstr>'4.대가산출근거'!Print_Area</vt:lpstr>
      <vt:lpstr>'5.점검차량운전경비'!Print_Area</vt:lpstr>
      <vt:lpstr>'6.용역설계비요율(별표1)'!Print_Area</vt:lpstr>
      <vt:lpstr>'7.손해배상'!Print_Area</vt:lpstr>
      <vt:lpstr>'8.개략공사비'!Print_Area</vt:lpstr>
      <vt:lpstr>'9.추가조사비(일위대가표)'!Print_Area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내   역   서</dc:title>
  <dc:creator>건설안전연구원</dc:creator>
  <cp:lastModifiedBy>user</cp:lastModifiedBy>
  <cp:lastPrinted>2026-07-24T04:24:03Z</cp:lastPrinted>
  <dcterms:created xsi:type="dcterms:W3CDTF">1999-04-06T05:58:42Z</dcterms:created>
  <dcterms:modified xsi:type="dcterms:W3CDTF">2026-07-30T05:01:53Z</dcterms:modified>
</cp:coreProperties>
</file>