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F996D1C5-8C47-496F-BE3F-56EE240C4BF8}" xr6:coauthVersionLast="47" xr6:coauthVersionMax="47" xr10:uidLastSave="{00000000-0000-0000-0000-000000000000}"/>
  <bookViews>
    <workbookView xWindow="-120" yWindow="-120" windowWidth="29040" windowHeight="15720" xr2:uid="{A0403B4F-EC0C-4B2F-B13D-8611BAE3724B}"/>
  </bookViews>
  <sheets>
    <sheet name="한00" sheetId="2" r:id="rId1"/>
    <sheet name="Sheet1" sheetId="1" r:id="rId2"/>
  </sheets>
  <definedNames>
    <definedName name="_xlnm._FilterDatabase" localSheetId="0" hidden="1">한00!$A$6:$Y$8</definedName>
    <definedName name="_xlnm._FilterDatabase" hidden="1">#REF!</definedName>
    <definedName name="_xlnm.Print_Area" localSheetId="0">한00!$4:$9,한00!#REF!</definedName>
    <definedName name="_xlnm.Print_Titles" localSheetId="0">한00!$1:$3</definedName>
    <definedName name="_xlnm.Print_Tit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8" i="2" l="1"/>
  <c r="Q7" i="2" s="1"/>
  <c r="O8" i="2"/>
  <c r="O7" i="2" s="1"/>
  <c r="F7" i="2"/>
  <c r="R8" i="2" l="1"/>
  <c r="R7" i="2" l="1"/>
  <c r="S8" i="2"/>
  <c r="S7" i="2" s="1"/>
</calcChain>
</file>

<file path=xl/sharedStrings.xml><?xml version="1.0" encoding="utf-8"?>
<sst xmlns="http://schemas.openxmlformats.org/spreadsheetml/2006/main" count="50" uniqueCount="47">
  <si>
    <t>편입 사용 토지조서</t>
    <phoneticPr fontId="4" type="noConversion"/>
  </si>
  <si>
    <t>○ 사업명 : 민북지구 다목적농촌용수개발사업(용산리 3차)</t>
    <phoneticPr fontId="6" type="noConversion"/>
  </si>
  <si>
    <t>일련
번호</t>
  </si>
  <si>
    <t>토지 소재지</t>
  </si>
  <si>
    <t>지번</t>
  </si>
  <si>
    <t>지목</t>
  </si>
  <si>
    <t>면적(㎡)</t>
  </si>
  <si>
    <t>지분</t>
  </si>
  <si>
    <t>용도
지역</t>
  </si>
  <si>
    <t>감정평가 금액</t>
    <phoneticPr fontId="4" type="noConversion"/>
  </si>
  <si>
    <t xml:space="preserve">용지매수 </t>
    <phoneticPr fontId="4" type="noConversion"/>
  </si>
  <si>
    <t>소  유  자</t>
  </si>
  <si>
    <t>이해관계인</t>
  </si>
  <si>
    <t>비 고</t>
  </si>
  <si>
    <t>시</t>
  </si>
  <si>
    <t>읍면</t>
  </si>
  <si>
    <t>리</t>
  </si>
  <si>
    <t>당초</t>
  </si>
  <si>
    <t>분할</t>
  </si>
  <si>
    <t>공부</t>
  </si>
  <si>
    <t>현황</t>
    <phoneticPr fontId="4" type="noConversion"/>
  </si>
  <si>
    <t>지적</t>
    <phoneticPr fontId="4" type="noConversion"/>
  </si>
  <si>
    <t>편입</t>
  </si>
  <si>
    <t>분자</t>
  </si>
  <si>
    <t>분모</t>
  </si>
  <si>
    <t>씨비알이 현</t>
    <phoneticPr fontId="4" type="noConversion"/>
  </si>
  <si>
    <t>선율</t>
    <phoneticPr fontId="4" type="noConversion"/>
  </si>
  <si>
    <t>평균</t>
    <phoneticPr fontId="4" type="noConversion"/>
  </si>
  <si>
    <t>보상비(원)</t>
    <phoneticPr fontId="4" type="noConversion"/>
  </si>
  <si>
    <t>성명</t>
  </si>
  <si>
    <t xml:space="preserve">초본(송달)주소 </t>
  </si>
  <si>
    <t>권리의 
종류</t>
  </si>
  <si>
    <t>단가</t>
    <phoneticPr fontId="4" type="noConversion"/>
  </si>
  <si>
    <t>금액</t>
    <phoneticPr fontId="4" type="noConversion"/>
  </si>
  <si>
    <t>파주</t>
  </si>
  <si>
    <t>진동</t>
  </si>
  <si>
    <t>농림지역</t>
  </si>
  <si>
    <t>근저당권</t>
  </si>
  <si>
    <t>1명</t>
    <phoneticPr fontId="4" type="noConversion"/>
  </si>
  <si>
    <t>하포</t>
    <phoneticPr fontId="4" type="noConversion"/>
  </si>
  <si>
    <t>1226-2</t>
    <phoneticPr fontId="4" type="noConversion"/>
  </si>
  <si>
    <t>1226-5</t>
    <phoneticPr fontId="4" type="noConversion"/>
  </si>
  <si>
    <t>답</t>
    <phoneticPr fontId="4" type="noConversion"/>
  </si>
  <si>
    <t>도</t>
    <phoneticPr fontId="4" type="noConversion"/>
  </si>
  <si>
    <t>한**</t>
    <phoneticPr fontId="4" type="noConversion"/>
  </si>
  <si>
    <t>충청남도 천안시 서북구 성거읍 천흥4길 57 303호</t>
    <phoneticPr fontId="4" type="noConversion"/>
  </si>
  <si>
    <t>북파주농업협동조합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</si>
</sst>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_-;\-* #,##0.0_-;_-* &quot;-&quot;?_-;_-@_-"/>
    <numFmt numFmtId="177" formatCode="_-* #,##0_-;\-* #,##0_-;_-* &quot;-&quot;?_-;_-@_-"/>
    <numFmt numFmtId="178" formatCode="#,##0_);[Red]\(#,##0\)"/>
    <numFmt numFmtId="179" formatCode="0_);[Red]\(0\)"/>
    <numFmt numFmtId="180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/>
  </cellStyleXfs>
  <cellXfs count="64">
    <xf numFmtId="0" fontId="0" fillId="0" borderId="0" xfId="0">
      <alignment vertical="center"/>
    </xf>
    <xf numFmtId="0" fontId="2" fillId="0" borderId="0" xfId="2">
      <alignment vertical="center"/>
    </xf>
    <xf numFmtId="0" fontId="5" fillId="0" borderId="0" xfId="0" applyFont="1">
      <alignment vertical="center"/>
    </xf>
    <xf numFmtId="0" fontId="7" fillId="0" borderId="0" xfId="2" applyFont="1">
      <alignment vertical="center"/>
    </xf>
    <xf numFmtId="41" fontId="7" fillId="0" borderId="0" xfId="1" applyFont="1">
      <alignment vertical="center"/>
    </xf>
    <xf numFmtId="0" fontId="7" fillId="0" borderId="0" xfId="2" applyFont="1" applyAlignment="1">
      <alignment vertical="center" shrinkToFit="1"/>
    </xf>
    <xf numFmtId="176" fontId="7" fillId="0" borderId="0" xfId="2" applyNumberFormat="1" applyFont="1" applyAlignment="1">
      <alignment vertical="center" shrinkToFit="1"/>
    </xf>
    <xf numFmtId="0" fontId="8" fillId="2" borderId="3" xfId="2" applyNumberFormat="1" applyFont="1" applyFill="1" applyBorder="1" applyAlignment="1" applyProtection="1">
      <alignment horizontal="center" vertical="center"/>
    </xf>
    <xf numFmtId="0" fontId="8" fillId="3" borderId="0" xfId="2" applyNumberFormat="1" applyFont="1" applyFill="1">
      <alignment vertical="center"/>
    </xf>
    <xf numFmtId="41" fontId="8" fillId="2" borderId="10" xfId="1" applyFont="1" applyFill="1" applyBorder="1" applyAlignment="1" applyProtection="1">
      <alignment horizontal="center" vertical="center"/>
    </xf>
    <xf numFmtId="0" fontId="8" fillId="2" borderId="10" xfId="2" applyNumberFormat="1" applyFont="1" applyFill="1" applyBorder="1" applyAlignment="1" applyProtection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" vertical="center"/>
    </xf>
    <xf numFmtId="41" fontId="8" fillId="0" borderId="2" xfId="1" applyFont="1" applyFill="1" applyBorder="1" applyAlignment="1" applyProtection="1">
      <alignment horizontal="center" vertical="center"/>
    </xf>
    <xf numFmtId="177" fontId="8" fillId="0" borderId="2" xfId="2" applyNumberFormat="1" applyFont="1" applyFill="1" applyBorder="1" applyAlignment="1" applyProtection="1">
      <alignment horizontal="center" vertical="center"/>
    </xf>
    <xf numFmtId="41" fontId="8" fillId="0" borderId="2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" vertical="center" shrinkToFit="1"/>
    </xf>
    <xf numFmtId="0" fontId="8" fillId="0" borderId="2" xfId="2" applyNumberFormat="1" applyFont="1" applyFill="1" applyBorder="1" applyAlignment="1" applyProtection="1">
      <alignment horizontal="center" vertical="center" wrapText="1"/>
    </xf>
    <xf numFmtId="0" fontId="2" fillId="0" borderId="18" xfId="2" applyNumberFormat="1" applyFont="1" applyFill="1" applyBorder="1" applyAlignment="1" applyProtection="1">
      <alignment horizontal="center" vertical="center"/>
    </xf>
    <xf numFmtId="0" fontId="8" fillId="0" borderId="0" xfId="2" applyNumberFormat="1" applyFont="1" applyFill="1">
      <alignment vertical="center"/>
    </xf>
    <xf numFmtId="178" fontId="9" fillId="0" borderId="19" xfId="3" applyNumberFormat="1" applyFont="1" applyFill="1" applyBorder="1" applyAlignment="1">
      <alignment horizontal="center" vertical="center" shrinkToFit="1"/>
    </xf>
    <xf numFmtId="178" fontId="9" fillId="0" borderId="20" xfId="3" applyNumberFormat="1" applyFont="1" applyFill="1" applyBorder="1" applyAlignment="1">
      <alignment horizontal="center" vertical="center" shrinkToFit="1"/>
    </xf>
    <xf numFmtId="0" fontId="9" fillId="0" borderId="21" xfId="2" applyNumberFormat="1" applyFont="1" applyFill="1" applyBorder="1" applyAlignment="1">
      <alignment horizontal="center" vertical="center"/>
    </xf>
    <xf numFmtId="179" fontId="9" fillId="0" borderId="21" xfId="3" applyNumberFormat="1" applyFont="1" applyFill="1" applyBorder="1" applyAlignment="1">
      <alignment horizontal="center" vertical="center" shrinkToFit="1"/>
    </xf>
    <xf numFmtId="180" fontId="9" fillId="0" borderId="21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177" fontId="8" fillId="0" borderId="20" xfId="2" applyNumberFormat="1" applyFont="1" applyFill="1" applyBorder="1" applyAlignment="1">
      <alignment horizontal="center" vertical="center"/>
    </xf>
    <xf numFmtId="41" fontId="8" fillId="0" borderId="20" xfId="1" applyFont="1" applyFill="1" applyBorder="1" applyAlignment="1">
      <alignment horizontal="center" vertical="center"/>
    </xf>
    <xf numFmtId="41" fontId="8" fillId="0" borderId="20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 applyProtection="1">
      <alignment horizontal="center" vertical="center" shrinkToFit="1"/>
    </xf>
    <xf numFmtId="0" fontId="9" fillId="0" borderId="21" xfId="2" applyNumberFormat="1" applyFont="1" applyFill="1" applyBorder="1" applyAlignment="1" applyProtection="1">
      <alignment vertical="center" shrinkToFit="1"/>
    </xf>
    <xf numFmtId="0" fontId="9" fillId="0" borderId="21" xfId="2" applyNumberFormat="1" applyFont="1" applyFill="1" applyBorder="1" applyAlignment="1" applyProtection="1">
      <alignment horizontal="center" vertical="center" wrapText="1"/>
    </xf>
    <xf numFmtId="0" fontId="9" fillId="0" borderId="22" xfId="2" applyNumberFormat="1" applyFont="1" applyFill="1" applyBorder="1">
      <alignment vertical="center"/>
    </xf>
    <xf numFmtId="0" fontId="2" fillId="0" borderId="0" xfId="2" applyFill="1">
      <alignment vertical="center"/>
    </xf>
    <xf numFmtId="41" fontId="2" fillId="0" borderId="0" xfId="1" applyFont="1" applyFill="1">
      <alignment vertical="center"/>
    </xf>
    <xf numFmtId="0" fontId="2" fillId="0" borderId="0" xfId="2" applyFill="1" applyAlignment="1">
      <alignment vertical="center" shrinkToFit="1"/>
    </xf>
    <xf numFmtId="41" fontId="2" fillId="0" borderId="0" xfId="1" applyFont="1">
      <alignment vertical="center"/>
    </xf>
    <xf numFmtId="0" fontId="2" fillId="0" borderId="0" xfId="2" applyAlignment="1">
      <alignment vertical="center" shrinkToFit="1"/>
    </xf>
    <xf numFmtId="0" fontId="3" fillId="0" borderId="0" xfId="2" applyFont="1" applyAlignment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 wrapText="1"/>
    </xf>
    <xf numFmtId="0" fontId="8" fillId="2" borderId="8" xfId="2" applyNumberFormat="1" applyFont="1" applyFill="1" applyBorder="1" applyAlignment="1" applyProtection="1">
      <alignment horizontal="center" vertical="center" wrapText="1"/>
    </xf>
    <xf numFmtId="0" fontId="8" fillId="2" borderId="14" xfId="2" applyNumberFormat="1" applyFont="1" applyFill="1" applyBorder="1" applyAlignment="1" applyProtection="1">
      <alignment horizontal="center" vertical="center" wrapText="1"/>
    </xf>
    <xf numFmtId="0" fontId="8" fillId="2" borderId="2" xfId="2" applyNumberFormat="1" applyFont="1" applyFill="1" applyBorder="1" applyAlignment="1" applyProtection="1">
      <alignment horizontal="center" vertical="center"/>
    </xf>
    <xf numFmtId="0" fontId="8" fillId="2" borderId="3" xfId="2" applyNumberFormat="1" applyFont="1" applyFill="1" applyBorder="1" applyAlignment="1" applyProtection="1">
      <alignment horizontal="center" vertical="center"/>
    </xf>
    <xf numFmtId="0" fontId="8" fillId="2" borderId="4" xfId="2" applyNumberFormat="1" applyFont="1" applyFill="1" applyBorder="1" applyAlignment="1" applyProtection="1">
      <alignment horizontal="center" vertical="center"/>
    </xf>
    <xf numFmtId="0" fontId="8" fillId="2" borderId="5" xfId="2" applyNumberFormat="1" applyFont="1" applyFill="1" applyBorder="1" applyAlignment="1" applyProtection="1">
      <alignment horizontal="center" vertical="center"/>
    </xf>
    <xf numFmtId="0" fontId="8" fillId="2" borderId="10" xfId="2" applyNumberFormat="1" applyFont="1" applyFill="1" applyBorder="1" applyAlignment="1" applyProtection="1">
      <alignment horizontal="center" vertical="center"/>
    </xf>
    <xf numFmtId="0" fontId="8" fillId="2" borderId="15" xfId="2" applyNumberFormat="1" applyFont="1" applyFill="1" applyBorder="1" applyAlignment="1" applyProtection="1">
      <alignment horizontal="center" vertical="center"/>
    </xf>
    <xf numFmtId="0" fontId="8" fillId="2" borderId="6" xfId="2" applyNumberFormat="1" applyFont="1" applyFill="1" applyBorder="1" applyAlignment="1" applyProtection="1">
      <alignment horizontal="center" vertical="center"/>
    </xf>
    <xf numFmtId="0" fontId="8" fillId="2" borderId="3" xfId="2" applyNumberFormat="1" applyFont="1" applyFill="1" applyBorder="1" applyAlignment="1" applyProtection="1">
      <alignment horizontal="center" vertical="center" wrapText="1"/>
    </xf>
    <xf numFmtId="0" fontId="8" fillId="2" borderId="6" xfId="2" applyNumberFormat="1" applyFont="1" applyFill="1" applyBorder="1" applyAlignment="1" applyProtection="1">
      <alignment horizontal="center" vertical="center" wrapText="1"/>
    </xf>
    <xf numFmtId="0" fontId="8" fillId="2" borderId="11" xfId="2" applyNumberFormat="1" applyFont="1" applyFill="1" applyBorder="1" applyAlignment="1" applyProtection="1">
      <alignment horizontal="center" vertical="center"/>
    </xf>
    <xf numFmtId="0" fontId="8" fillId="2" borderId="12" xfId="2" applyNumberFormat="1" applyFont="1" applyFill="1" applyBorder="1" applyAlignment="1" applyProtection="1">
      <alignment horizontal="center" vertical="center"/>
    </xf>
    <xf numFmtId="0" fontId="2" fillId="2" borderId="7" xfId="2" applyNumberFormat="1" applyFont="1" applyFill="1" applyBorder="1" applyAlignment="1" applyProtection="1">
      <alignment horizontal="center" vertical="center"/>
    </xf>
    <xf numFmtId="0" fontId="2" fillId="2" borderId="13" xfId="2" applyNumberFormat="1" applyFont="1" applyFill="1" applyBorder="1" applyAlignment="1" applyProtection="1">
      <alignment horizontal="center" vertical="center"/>
    </xf>
    <xf numFmtId="0" fontId="2" fillId="2" borderId="16" xfId="2" applyNumberFormat="1" applyFont="1" applyFill="1" applyBorder="1" applyAlignment="1" applyProtection="1">
      <alignment horizontal="center" vertical="center"/>
    </xf>
    <xf numFmtId="0" fontId="8" fillId="2" borderId="9" xfId="2" applyNumberFormat="1" applyFont="1" applyFill="1" applyBorder="1" applyAlignment="1" applyProtection="1">
      <alignment horizontal="center" vertical="center"/>
    </xf>
    <xf numFmtId="0" fontId="8" fillId="2" borderId="9" xfId="2" applyNumberFormat="1" applyFont="1" applyFill="1" applyBorder="1" applyAlignment="1" applyProtection="1">
      <alignment horizontal="center" vertical="center" wrapText="1"/>
    </xf>
    <xf numFmtId="0" fontId="8" fillId="2" borderId="15" xfId="2" applyNumberFormat="1" applyFont="1" applyFill="1" applyBorder="1" applyAlignment="1" applyProtection="1">
      <alignment horizontal="center" vertical="center" wrapText="1"/>
    </xf>
    <xf numFmtId="41" fontId="8" fillId="2" borderId="9" xfId="1" applyFont="1" applyFill="1" applyBorder="1" applyAlignment="1" applyProtection="1">
      <alignment horizontal="center" vertical="center"/>
    </xf>
    <xf numFmtId="41" fontId="8" fillId="2" borderId="15" xfId="1" applyFont="1" applyFill="1" applyBorder="1" applyAlignment="1" applyProtection="1">
      <alignment horizontal="center" vertical="center"/>
    </xf>
    <xf numFmtId="0" fontId="8" fillId="2" borderId="9" xfId="2" applyNumberFormat="1" applyFont="1" applyFill="1" applyBorder="1" applyAlignment="1" applyProtection="1">
      <alignment horizontal="center" vertical="center" shrinkToFit="1"/>
    </xf>
    <xf numFmtId="0" fontId="8" fillId="2" borderId="15" xfId="2" applyNumberFormat="1" applyFont="1" applyFill="1" applyBorder="1" applyAlignment="1" applyProtection="1">
      <alignment horizontal="center" vertical="center" shrinkToFit="1"/>
    </xf>
  </cellXfs>
  <cellStyles count="4">
    <cellStyle name="쉼표 [0]" xfId="1" builtinId="6"/>
    <cellStyle name="표준" xfId="0" builtinId="0"/>
    <cellStyle name="표준 2" xfId="2" xr:uid="{E738E36E-7DA7-465A-B9D3-3F26B1AC082B}"/>
    <cellStyle name="표준_집계표" xfId="3" xr:uid="{CD5920F4-ED78-405A-A1B2-DDB568954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7374-5322-4F80-9987-9EF63130C67C}">
  <dimension ref="A1:X9"/>
  <sheetViews>
    <sheetView tabSelected="1" zoomScaleNormal="100" workbookViewId="0">
      <selection activeCell="M11" sqref="M11"/>
    </sheetView>
  </sheetViews>
  <sheetFormatPr defaultColWidth="8.75" defaultRowHeight="16.5" x14ac:dyDescent="0.3"/>
  <cols>
    <col min="1" max="1" width="4" style="1" customWidth="1"/>
    <col min="2" max="2" width="5.625" style="1" customWidth="1"/>
    <col min="3" max="3" width="6" style="1" customWidth="1"/>
    <col min="4" max="4" width="4.75" style="1" customWidth="1"/>
    <col min="5" max="5" width="6" style="1" customWidth="1"/>
    <col min="6" max="6" width="6.75" style="1" customWidth="1"/>
    <col min="7" max="8" width="4.75" style="1" customWidth="1"/>
    <col min="9" max="9" width="8.5" style="1" customWidth="1"/>
    <col min="10" max="10" width="6.75" style="1" customWidth="1"/>
    <col min="11" max="12" width="4.625" style="1" customWidth="1"/>
    <col min="13" max="13" width="8.75" style="1" customWidth="1"/>
    <col min="14" max="14" width="8.75" style="37" customWidth="1"/>
    <col min="15" max="15" width="11.375" style="1" customWidth="1"/>
    <col min="16" max="16" width="8.875" style="37" customWidth="1"/>
    <col min="17" max="17" width="11.125" style="1" customWidth="1"/>
    <col min="18" max="18" width="12.25" style="37" customWidth="1"/>
    <col min="19" max="19" width="12.125" style="1" customWidth="1"/>
    <col min="20" max="20" width="8.25" style="38" customWidth="1"/>
    <col min="21" max="21" width="28.125" style="38" customWidth="1"/>
    <col min="22" max="22" width="9.5" style="1" customWidth="1"/>
    <col min="23" max="23" width="14" style="1" customWidth="1"/>
    <col min="24" max="24" width="7.75" style="1" customWidth="1"/>
    <col min="25" max="16384" width="8.75" style="1"/>
  </cols>
  <sheetData>
    <row r="1" spans="1:24" ht="30.6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4" ht="17.4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4" ht="30.6" customHeight="1" thickBot="1" x14ac:dyDescent="0.3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3"/>
      <c r="P3" s="4"/>
      <c r="Q3" s="3"/>
      <c r="R3" s="4"/>
      <c r="S3" s="3"/>
      <c r="T3" s="5"/>
      <c r="U3" s="6"/>
      <c r="V3" s="3"/>
      <c r="W3" s="3"/>
      <c r="X3" s="3"/>
    </row>
    <row r="4" spans="1:24" s="8" customFormat="1" ht="25.15" customHeight="1" x14ac:dyDescent="0.3">
      <c r="A4" s="40" t="s">
        <v>2</v>
      </c>
      <c r="B4" s="43" t="s">
        <v>3</v>
      </c>
      <c r="C4" s="43"/>
      <c r="D4" s="43"/>
      <c r="E4" s="43" t="s">
        <v>4</v>
      </c>
      <c r="F4" s="43"/>
      <c r="G4" s="44" t="s">
        <v>5</v>
      </c>
      <c r="H4" s="45"/>
      <c r="I4" s="43" t="s">
        <v>6</v>
      </c>
      <c r="J4" s="43"/>
      <c r="K4" s="43" t="s">
        <v>7</v>
      </c>
      <c r="L4" s="43"/>
      <c r="M4" s="46" t="s">
        <v>8</v>
      </c>
      <c r="N4" s="44" t="s">
        <v>9</v>
      </c>
      <c r="O4" s="49"/>
      <c r="P4" s="49"/>
      <c r="Q4" s="49"/>
      <c r="R4" s="45"/>
      <c r="S4" s="7" t="s">
        <v>10</v>
      </c>
      <c r="T4" s="50" t="s">
        <v>11</v>
      </c>
      <c r="U4" s="51"/>
      <c r="V4" s="44" t="s">
        <v>12</v>
      </c>
      <c r="W4" s="49"/>
      <c r="X4" s="54" t="s">
        <v>13</v>
      </c>
    </row>
    <row r="5" spans="1:24" s="8" customFormat="1" ht="25.15" customHeight="1" thickBot="1" x14ac:dyDescent="0.35">
      <c r="A5" s="41"/>
      <c r="B5" s="57" t="s">
        <v>14</v>
      </c>
      <c r="C5" s="57" t="s">
        <v>15</v>
      </c>
      <c r="D5" s="57" t="s">
        <v>16</v>
      </c>
      <c r="E5" s="57" t="s">
        <v>17</v>
      </c>
      <c r="F5" s="57" t="s">
        <v>18</v>
      </c>
      <c r="G5" s="57" t="s">
        <v>19</v>
      </c>
      <c r="H5" s="57" t="s">
        <v>20</v>
      </c>
      <c r="I5" s="57" t="s">
        <v>21</v>
      </c>
      <c r="J5" s="57" t="s">
        <v>22</v>
      </c>
      <c r="K5" s="57" t="s">
        <v>23</v>
      </c>
      <c r="L5" s="57" t="s">
        <v>24</v>
      </c>
      <c r="M5" s="47"/>
      <c r="N5" s="52" t="s">
        <v>25</v>
      </c>
      <c r="O5" s="53"/>
      <c r="P5" s="52" t="s">
        <v>26</v>
      </c>
      <c r="Q5" s="53"/>
      <c r="R5" s="60" t="s">
        <v>27</v>
      </c>
      <c r="S5" s="57" t="s">
        <v>28</v>
      </c>
      <c r="T5" s="62" t="s">
        <v>29</v>
      </c>
      <c r="U5" s="62" t="s">
        <v>30</v>
      </c>
      <c r="V5" s="58" t="s">
        <v>31</v>
      </c>
      <c r="W5" s="58" t="s">
        <v>29</v>
      </c>
      <c r="X5" s="55"/>
    </row>
    <row r="6" spans="1:24" s="8" customFormat="1" ht="19.899999999999999" customHeight="1" thickBot="1" x14ac:dyDescent="0.35">
      <c r="A6" s="42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9" t="s">
        <v>32</v>
      </c>
      <c r="O6" s="10" t="s">
        <v>33</v>
      </c>
      <c r="P6" s="9" t="s">
        <v>32</v>
      </c>
      <c r="Q6" s="10" t="s">
        <v>33</v>
      </c>
      <c r="R6" s="61"/>
      <c r="S6" s="48"/>
      <c r="T6" s="63"/>
      <c r="U6" s="63"/>
      <c r="V6" s="59"/>
      <c r="W6" s="59"/>
      <c r="X6" s="56"/>
    </row>
    <row r="7" spans="1:24" s="19" customFormat="1" ht="23.45" customHeight="1" x14ac:dyDescent="0.3">
      <c r="A7" s="11"/>
      <c r="B7" s="12"/>
      <c r="C7" s="12"/>
      <c r="D7" s="12"/>
      <c r="E7" s="12"/>
      <c r="F7" s="12">
        <f>SUBTOTAL(103,A8:A8)</f>
        <v>1</v>
      </c>
      <c r="G7" s="12"/>
      <c r="H7" s="12"/>
      <c r="I7" s="12"/>
      <c r="J7" s="12"/>
      <c r="K7" s="12"/>
      <c r="L7" s="12"/>
      <c r="M7" s="12"/>
      <c r="N7" s="13"/>
      <c r="O7" s="14">
        <f>SUM(O8:O8)</f>
        <v>1960000</v>
      </c>
      <c r="P7" s="13"/>
      <c r="Q7" s="14">
        <f>SUM(Q8:Q8)</f>
        <v>1862000</v>
      </c>
      <c r="R7" s="13">
        <f>SUM(R8:R8)</f>
        <v>1911000</v>
      </c>
      <c r="S7" s="15">
        <f>SUM(S8:S8)</f>
        <v>1911000</v>
      </c>
      <c r="T7" s="12" t="s">
        <v>38</v>
      </c>
      <c r="U7" s="16"/>
      <c r="V7" s="17"/>
      <c r="W7" s="17"/>
      <c r="X7" s="18"/>
    </row>
    <row r="8" spans="1:24" s="19" customFormat="1" ht="20.45" customHeight="1" x14ac:dyDescent="0.3">
      <c r="A8" s="20">
        <v>1</v>
      </c>
      <c r="B8" s="21" t="s">
        <v>34</v>
      </c>
      <c r="C8" s="21" t="s">
        <v>35</v>
      </c>
      <c r="D8" s="21" t="s">
        <v>39</v>
      </c>
      <c r="E8" s="22" t="s">
        <v>40</v>
      </c>
      <c r="F8" s="22" t="s">
        <v>41</v>
      </c>
      <c r="G8" s="22" t="s">
        <v>42</v>
      </c>
      <c r="H8" s="23" t="s">
        <v>43</v>
      </c>
      <c r="I8" s="24">
        <v>4801</v>
      </c>
      <c r="J8" s="24">
        <v>98</v>
      </c>
      <c r="K8" s="25">
        <v>1</v>
      </c>
      <c r="L8" s="25">
        <v>1</v>
      </c>
      <c r="M8" s="25" t="s">
        <v>36</v>
      </c>
      <c r="N8" s="26">
        <v>20000</v>
      </c>
      <c r="O8" s="27">
        <f>N8*J8/L8</f>
        <v>1960000</v>
      </c>
      <c r="P8" s="26">
        <v>19000</v>
      </c>
      <c r="Q8" s="27">
        <f>P8*J8/L8</f>
        <v>1862000</v>
      </c>
      <c r="R8" s="28">
        <f t="shared" ref="R8" si="0">(O8+Q8)/2</f>
        <v>1911000</v>
      </c>
      <c r="S8" s="29">
        <f t="shared" ref="S8" si="1">R8</f>
        <v>1911000</v>
      </c>
      <c r="T8" s="30" t="s">
        <v>44</v>
      </c>
      <c r="U8" s="31" t="s">
        <v>45</v>
      </c>
      <c r="V8" s="22" t="s">
        <v>37</v>
      </c>
      <c r="W8" s="32" t="s">
        <v>46</v>
      </c>
      <c r="X8" s="33"/>
    </row>
    <row r="9" spans="1:24" s="34" customFormat="1" ht="19.149999999999999" customHeight="1" x14ac:dyDescent="0.3">
      <c r="N9" s="35"/>
      <c r="P9" s="35"/>
      <c r="R9" s="35"/>
      <c r="T9" s="36"/>
      <c r="U9" s="36"/>
    </row>
  </sheetData>
  <autoFilter ref="A6:Y8" xr:uid="{2968B55B-1363-4706-9EAC-220D649EC6DE}"/>
  <mergeCells count="31">
    <mergeCell ref="J5:J6"/>
    <mergeCell ref="K5:K6"/>
    <mergeCell ref="L5:L6"/>
    <mergeCell ref="N5:O5"/>
    <mergeCell ref="W5:W6"/>
    <mergeCell ref="R5:R6"/>
    <mergeCell ref="S5:S6"/>
    <mergeCell ref="T5:T6"/>
    <mergeCell ref="U5:U6"/>
    <mergeCell ref="V5:V6"/>
    <mergeCell ref="E5:E6"/>
    <mergeCell ref="F5:F6"/>
    <mergeCell ref="G5:G6"/>
    <mergeCell ref="H5:H6"/>
    <mergeCell ref="I5:I6"/>
    <mergeCell ref="A1:X2"/>
    <mergeCell ref="A4:A6"/>
    <mergeCell ref="B4:D4"/>
    <mergeCell ref="E4:F4"/>
    <mergeCell ref="G4:H4"/>
    <mergeCell ref="I4:J4"/>
    <mergeCell ref="K4:L4"/>
    <mergeCell ref="M4:M6"/>
    <mergeCell ref="N4:R4"/>
    <mergeCell ref="T4:U4"/>
    <mergeCell ref="P5:Q5"/>
    <mergeCell ref="V4:W4"/>
    <mergeCell ref="X4:X6"/>
    <mergeCell ref="B5:B6"/>
    <mergeCell ref="C5:C6"/>
    <mergeCell ref="D5:D6"/>
  </mergeCells>
  <phoneticPr fontId="4" type="noConversion"/>
  <printOptions horizontalCentered="1"/>
  <pageMargins left="0.19685039370078741" right="0.19685039370078741" top="1.3779527559055118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0070-51AE-48D3-9CF8-E1655AA50C9C}">
  <dimension ref="A1"/>
  <sheetViews>
    <sheetView workbookViewId="0">
      <selection activeCell="Q17" sqref="Q17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한00</vt:lpstr>
      <vt:lpstr>Sheet1</vt:lpstr>
      <vt:lpstr>한00!Print_Titles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USER</cp:lastModifiedBy>
  <dcterms:created xsi:type="dcterms:W3CDTF">2026-03-26T07:38:26Z</dcterms:created>
  <dcterms:modified xsi:type="dcterms:W3CDTF">2026-07-13T07:24:44Z</dcterms:modified>
</cp:coreProperties>
</file>