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바탕화면\계약(2026)\공사\24. 2026년 상수직교 등 2개소 포장공사(도로건설과, 긴급)\입찰공고\"/>
    </mc:Choice>
  </mc:AlternateContent>
  <xr:revisionPtr revIDLastSave="0" documentId="13_ncr:1_{0BCB3534-AC9A-4EBB-B281-8C7FB5A3DD5C}" xr6:coauthVersionLast="47" xr6:coauthVersionMax="47" xr10:uidLastSave="{00000000-0000-0000-0000-000000000000}"/>
  <bookViews>
    <workbookView xWindow="28680" yWindow="-120" windowWidth="29040" windowHeight="15720" xr2:uid="{610A033F-79FB-4D12-ADAD-03378D797EC7}"/>
  </bookViews>
  <sheets>
    <sheet name="표지" sheetId="17" r:id="rId1"/>
    <sheet name="원가계산서" sheetId="15" r:id="rId2"/>
    <sheet name="설계내역서(총괄)" sheetId="16" r:id="rId3"/>
    <sheet name="설계내역서(세부)" sheetId="1" r:id="rId4"/>
  </sheets>
  <externalReferences>
    <externalReference r:id="rId5"/>
  </externalReferences>
  <definedNames>
    <definedName name="_Fill" hidden="1">#REF!</definedName>
    <definedName name="_xlnm._FilterDatabase" hidden="1">#REF!</definedName>
    <definedName name="_Key1" hidden="1">#REF!</definedName>
    <definedName name="_Order1" hidden="1">255</definedName>
    <definedName name="_Order2" hidden="1">255</definedName>
    <definedName name="_Parse_In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ACX" hidden="1">#REF!</definedName>
    <definedName name="alslsdkjfjs" hidden="1">#REF!</definedName>
    <definedName name="ASC" hidden="1">#REF!</definedName>
    <definedName name="asdfasdfasdfasfcasx" hidden="1">#REF!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DFASDF" hidden="1">#REF!</definedName>
    <definedName name="DJYDTYJ" hidden="1">#REF!</definedName>
    <definedName name="DRJDRTH" hidden="1">#REF!</definedName>
    <definedName name="DTYJTH" hidden="1">#REF!</definedName>
    <definedName name="FYUKGFYUK" hidden="1">#REF!</definedName>
    <definedName name="HTML_CodePage" hidden="1">949</definedName>
    <definedName name="HTML_Control" localSheetId="2" hidden="1">{"'Sheet1'!$A$4","'Sheet1'!$A$9:$G$28"}</definedName>
    <definedName name="HTML_Control" localSheetId="1" hidden="1">{"'Sheet1'!$A$4","'Sheet1'!$A$9:$G$28"}</definedName>
    <definedName name="HTML_Control" localSheetId="0" hidden="1">{"'Sheet1'!$A$4","'Sheet1'!$A$9:$G$28"}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_xlnm.Print_Area" localSheetId="1">원가계산서!$A$1:$L$30</definedName>
    <definedName name="_xlnm.Print_Titles" localSheetId="3">'설계내역서(세부)'!$1:$3</definedName>
    <definedName name="QWERQWER" hidden="1">#REF!</definedName>
    <definedName name="QWERT" hidden="1">#REF!</definedName>
    <definedName name="RFYIFIOYGOPIO" hidden="1">#REF!</definedName>
    <definedName name="SdAS" hidden="1">#REF!</definedName>
    <definedName name="SDF" hidden="1">#REF!</definedName>
    <definedName name="SDGAS" hidden="1">#REF!</definedName>
    <definedName name="SDRTHST" hidden="1">#REF!</definedName>
    <definedName name="TYRY" hidden="1">#REF!</definedName>
    <definedName name="VHFG" hidden="1">#REF!</definedName>
    <definedName name="wrn.황금동." localSheetId="2" hidden="1">{#N/A,#N/A,FALSE,"단면 제원"}</definedName>
    <definedName name="wrn.황금동." localSheetId="1" hidden="1">{#N/A,#N/A,FALSE,"단면 제원"}</definedName>
    <definedName name="wrn.황금동." localSheetId="0" hidden="1">{#N/A,#N/A,FALSE,"단면 제원"}</definedName>
    <definedName name="wrn.황금동." hidden="1">{#N/A,#N/A,FALSE,"단면 제원"}</definedName>
    <definedName name="XCVBGSDFGSER" hidden="1">#REF!</definedName>
    <definedName name="zx" hidden="1">#REF!</definedName>
    <definedName name="가도" hidden="1">#REF!</definedName>
    <definedName name="개거" hidden="1">#REF!</definedName>
    <definedName name="교대공" localSheetId="2" hidden="1">{#N/A,#N/A,FALSE,"단면 제원"}</definedName>
    <definedName name="교대공" localSheetId="1" hidden="1">{#N/A,#N/A,FALSE,"단면 제원"}</definedName>
    <definedName name="교대공" localSheetId="0" hidden="1">{#N/A,#N/A,FALSE,"단면 제원"}</definedName>
    <definedName name="교대공" hidden="1">{#N/A,#N/A,FALSE,"단면 제원"}</definedName>
    <definedName name="교대공2" localSheetId="2" hidden="1">{#N/A,#N/A,FALSE,"단면 제원"}</definedName>
    <definedName name="교대공2" localSheetId="1" hidden="1">{#N/A,#N/A,FALSE,"단면 제원"}</definedName>
    <definedName name="교대공2" localSheetId="0" hidden="1">{#N/A,#N/A,FALSE,"단면 제원"}</definedName>
    <definedName name="교대공2" hidden="1">{#N/A,#N/A,FALSE,"단면 제원"}</definedName>
    <definedName name="ㄴㅁ" hidden="1">#REF!</definedName>
    <definedName name="ㄴㅁㄴㅇㄹ" hidden="1">#REF!</definedName>
    <definedName name="ㄴㅇㄹㄷ" hidden="1">#REF!</definedName>
    <definedName name="ㄴㅇㄻ" hidden="1">#REF!</definedName>
    <definedName name="ㄴㅇㄼㅈㄷㄹ" hidden="1">#REF!</definedName>
    <definedName name="ㄴㅇㅇ" hidden="1">#REF!</definedName>
    <definedName name="ㄴㅇㅍㅁㄴㅇㄹ" hidden="1">#REF!</definedName>
    <definedName name="ㄹㄴ" hidden="1">#REF!</definedName>
    <definedName name="ㄹㅇㄹㅈㄷㅊ" hidden="1">#REF!</definedName>
    <definedName name="ㅁㄴㅇㄹ" hidden="1">#REF!</definedName>
    <definedName name="ㅁㄴㅇ류" hidden="1">#REF!</definedName>
    <definedName name="ㅁㄴㅇㄻㄴㅇㄹㄴ" hidden="1">#REF!</definedName>
    <definedName name="ㅁㄴㅇㅍㄴㅇㄴ" hidden="1">#REF!</definedName>
    <definedName name="ㅁㄴㅊㅍㅁㅌㅊ펌ㄴㅇㄹ" hidden="1">#REF!</definedName>
    <definedName name="ㅁㄻㄴㅇㄹㄴㅇㄹㄴ" hidden="1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localSheetId="2" hidden="1">{"'Sheet1'!$A$4","'Sheet1'!$A$9:$G$28"}</definedName>
    <definedName name="ㅁㅊ" localSheetId="1" hidden="1">{"'Sheet1'!$A$4","'Sheet1'!$A$9:$G$28"}</definedName>
    <definedName name="ㅁㅊ" localSheetId="0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ㅊ" localSheetId="2" hidden="1">{"'Sheet1'!$A$4","'Sheet1'!$A$9:$G$28"}</definedName>
    <definedName name="ㅁㅊㅊ" localSheetId="1" hidden="1">{"'Sheet1'!$A$4","'Sheet1'!$A$9:$G$28"}</definedName>
    <definedName name="ㅁㅊㅊ" localSheetId="0" hidden="1">{"'Sheet1'!$A$4","'Sheet1'!$A$9:$G$28"}</definedName>
    <definedName name="ㅁㅊㅊ" hidden="1">{"'Sheet1'!$A$4","'Sheet1'!$A$9:$G$28"}</definedName>
    <definedName name="ㅁㅊㅊ123" localSheetId="2" hidden="1">{"'Sheet1'!$A$4","'Sheet1'!$A$9:$G$28"}</definedName>
    <definedName name="ㅁㅊㅊ123" localSheetId="1" hidden="1">{"'Sheet1'!$A$4","'Sheet1'!$A$9:$G$28"}</definedName>
    <definedName name="ㅁㅊㅊ123" localSheetId="0" hidden="1">{"'Sheet1'!$A$4","'Sheet1'!$A$9:$G$28"}</definedName>
    <definedName name="ㅁㅊㅊ123" hidden="1">{"'Sheet1'!$A$4","'Sheet1'!$A$9:$G$28"}</definedName>
    <definedName name="ㅂㅂ" localSheetId="2" hidden="1">{"'Sheet1'!$A$4","'Sheet1'!$A$9:$G$28"}</definedName>
    <definedName name="ㅂㅂ" localSheetId="1" hidden="1">{"'Sheet1'!$A$4","'Sheet1'!$A$9:$G$28"}</definedName>
    <definedName name="ㅂㅂ" localSheetId="0" hidden="1">{"'Sheet1'!$A$4","'Sheet1'!$A$9:$G$28"}</definedName>
    <definedName name="ㅂㅂ" hidden="1">{"'Sheet1'!$A$4","'Sheet1'!$A$9:$G$28"}</definedName>
    <definedName name="ㅂㅂ1" localSheetId="2" hidden="1">{"'Sheet1'!$A$4","'Sheet1'!$A$9:$G$28"}</definedName>
    <definedName name="ㅂㅂ1" localSheetId="1" hidden="1">{"'Sheet1'!$A$4","'Sheet1'!$A$9:$G$28"}</definedName>
    <definedName name="ㅂㅂ1" localSheetId="0" hidden="1">{"'Sheet1'!$A$4","'Sheet1'!$A$9:$G$28"}</definedName>
    <definedName name="ㅂㅂ1" hidden="1">{"'Sheet1'!$A$4","'Sheet1'!$A$9:$G$28"}</definedName>
    <definedName name="산" localSheetId="2" hidden="1">{"'Sheet1'!$A$4","'Sheet1'!$A$9:$G$28"}</definedName>
    <definedName name="산" localSheetId="1" hidden="1">{"'Sheet1'!$A$4","'Sheet1'!$A$9:$G$28"}</definedName>
    <definedName name="산" localSheetId="0" hidden="1">{"'Sheet1'!$A$4","'Sheet1'!$A$9:$G$28"}</definedName>
    <definedName name="산" hidden="1">{"'Sheet1'!$A$4","'Sheet1'!$A$9:$G$28"}</definedName>
    <definedName name="ㅇㄹ" hidden="1">#REF!</definedName>
    <definedName name="ㅇㄹㄶ" localSheetId="2" hidden="1">{"'Sheet1'!$A$4","'Sheet1'!$A$9:$G$28"}</definedName>
    <definedName name="ㅇㄹㄶ" localSheetId="1" hidden="1">{"'Sheet1'!$A$4","'Sheet1'!$A$9:$G$28"}</definedName>
    <definedName name="ㅇㄹㄶ" localSheetId="0" hidden="1">{"'Sheet1'!$A$4","'Sheet1'!$A$9:$G$28"}</definedName>
    <definedName name="ㅇㄹㄶ" hidden="1">{"'Sheet1'!$A$4","'Sheet1'!$A$9:$G$28"}</definedName>
    <definedName name="ㅇㄻㄴㅇㄻㄴㅇㄹ" hidden="1">#REF!</definedName>
    <definedName name="ㅇㅈㄷㅄㅂㅈㄷㄱ" hidden="1">#REF!</definedName>
    <definedName name="연겅2" localSheetId="2" hidden="1">{#N/A,#N/A,FALSE,"단면 제원"}</definedName>
    <definedName name="연겅2" localSheetId="1" hidden="1">{#N/A,#N/A,FALSE,"단면 제원"}</definedName>
    <definedName name="연겅2" localSheetId="0" hidden="1">{#N/A,#N/A,FALSE,"단면 제원"}</definedName>
    <definedName name="연겅2" hidden="1">{#N/A,#N/A,FALSE,"단면 제원"}</definedName>
    <definedName name="연경1교" localSheetId="2" hidden="1">{#N/A,#N/A,FALSE,"단면 제원"}</definedName>
    <definedName name="연경1교" localSheetId="1" hidden="1">{#N/A,#N/A,FALSE,"단면 제원"}</definedName>
    <definedName name="연경1교" localSheetId="0" hidden="1">{#N/A,#N/A,FALSE,"단면 제원"}</definedName>
    <definedName name="연경1교" hidden="1">{#N/A,#N/A,FALSE,"단면 제원"}</definedName>
    <definedName name="연경1교1" localSheetId="2" hidden="1">{#N/A,#N/A,FALSE,"단면 제원"}</definedName>
    <definedName name="연경1교1" localSheetId="1" hidden="1">{#N/A,#N/A,FALSE,"단면 제원"}</definedName>
    <definedName name="연경1교1" localSheetId="0" hidden="1">{#N/A,#N/A,FALSE,"단면 제원"}</definedName>
    <definedName name="연경1교1" hidden="1">{#N/A,#N/A,FALSE,"단면 제원"}</definedName>
    <definedName name="연경2교" localSheetId="2" hidden="1">{#N/A,#N/A,FALSE,"단면 제원"}</definedName>
    <definedName name="연경2교" localSheetId="1" hidden="1">{#N/A,#N/A,FALSE,"단면 제원"}</definedName>
    <definedName name="연경2교" localSheetId="0" hidden="1">{#N/A,#N/A,FALSE,"단면 제원"}</definedName>
    <definedName name="연경2교" hidden="1">{#N/A,#N/A,FALSE,"단면 제원"}</definedName>
    <definedName name="오수맨홀위치" localSheetId="2" hidden="1">{"'Sheet1'!$A$4","'Sheet1'!$A$9:$G$28"}</definedName>
    <definedName name="오수맨홀위치" localSheetId="1" hidden="1">{"'Sheet1'!$A$4","'Sheet1'!$A$9:$G$28"}</definedName>
    <definedName name="오수맨홀위치" localSheetId="0" hidden="1">{"'Sheet1'!$A$4","'Sheet1'!$A$9:$G$28"}</definedName>
    <definedName name="오수맨홀위치" hidden="1">{"'Sheet1'!$A$4","'Sheet1'!$A$9:$G$28"}</definedName>
    <definedName name="ㅈㄷ" localSheetId="2" hidden="1">{"'Sheet1'!$A$4","'Sheet1'!$A$9:$G$28"}</definedName>
    <definedName name="ㅈㄷ" localSheetId="1" hidden="1">{"'Sheet1'!$A$4","'Sheet1'!$A$9:$G$28"}</definedName>
    <definedName name="ㅈㄷ" localSheetId="0" hidden="1">{"'Sheet1'!$A$4","'Sheet1'!$A$9:$G$28"}</definedName>
    <definedName name="ㅈㄷ" hidden="1">{"'Sheet1'!$A$4","'Sheet1'!$A$9:$G$28"}</definedName>
    <definedName name="ㅈㄷㄻㅇㄹ" hidden="1">#REF!</definedName>
    <definedName name="ㅈㄷㄻㅈ" hidden="1">#REF!</definedName>
    <definedName name="자재단가근거" hidden="1">#REF!</definedName>
    <definedName name="잡철물일위대가2004" hidden="1">#REF!</definedName>
    <definedName name="제3배스집계" localSheetId="2" hidden="1">{#N/A,#N/A,FALSE,"단면 제원"}</definedName>
    <definedName name="제3배스집계" localSheetId="1" hidden="1">{#N/A,#N/A,FALSE,"단면 제원"}</definedName>
    <definedName name="제3배스집계" localSheetId="0" hidden="1">{#N/A,#N/A,FALSE,"단면 제원"}</definedName>
    <definedName name="제3배스집계" hidden="1">{#N/A,#N/A,FALSE,"단면 제원"}</definedName>
    <definedName name="제4배수" localSheetId="2" hidden="1">{#N/A,#N/A,FALSE,"단면 제원"}</definedName>
    <definedName name="제4배수" localSheetId="1" hidden="1">{#N/A,#N/A,FALSE,"단면 제원"}</definedName>
    <definedName name="제4배수" localSheetId="0" hidden="1">{#N/A,#N/A,FALSE,"단면 제원"}</definedName>
    <definedName name="제4배수" hidden="1">{#N/A,#N/A,FALSE,"단면 제원"}</definedName>
    <definedName name="제4배수집계" localSheetId="2" hidden="1">{#N/A,#N/A,FALSE,"단면 제원"}</definedName>
    <definedName name="제4배수집계" localSheetId="1" hidden="1">{#N/A,#N/A,FALSE,"단면 제원"}</definedName>
    <definedName name="제4배수집계" localSheetId="0" hidden="1">{#N/A,#N/A,FALSE,"단면 제원"}</definedName>
    <definedName name="제4배수집계" hidden="1">{#N/A,#N/A,FALSE,"단면 제원"}</definedName>
    <definedName name="제5배수집계" localSheetId="2" hidden="1">{#N/A,#N/A,FALSE,"단면 제원"}</definedName>
    <definedName name="제5배수집계" localSheetId="1" hidden="1">{#N/A,#N/A,FALSE,"단면 제원"}</definedName>
    <definedName name="제5배수집계" localSheetId="0" hidden="1">{#N/A,#N/A,FALSE,"단면 제원"}</definedName>
    <definedName name="제5배수집계" hidden="1">{#N/A,#N/A,FALSE,"단면 제원"}</definedName>
    <definedName name="제수문" hidden="1">#REF!</definedName>
    <definedName name="ㅊㅍ" hidden="1">#REF!</definedName>
    <definedName name="ㅍ" hidden="1">#REF!</definedName>
    <definedName name="ㅍㄴㅇㄹ" hidden="1">#REF!</definedName>
    <definedName name="ㅍㅇㄴ" hidden="1">#REF!</definedName>
    <definedName name="ㅍㅋㅌㅊㅍㅇㄷ" hidden="1">#REF!</definedName>
    <definedName name="파군재교" localSheetId="2" hidden="1">{#N/A,#N/A,FALSE,"단면 제원"}</definedName>
    <definedName name="파군재교" localSheetId="1" hidden="1">{#N/A,#N/A,FALSE,"단면 제원"}</definedName>
    <definedName name="파군재교" localSheetId="0" hidden="1">{#N/A,#N/A,FALSE,"단면 제원"}</definedName>
    <definedName name="파군재교" hidden="1">{#N/A,#N/A,FALSE,"단면 제원"}</definedName>
    <definedName name="파일" hidden="1">#REF!</definedName>
    <definedName name="ㅎㄴㅇㅁㄹ" hidden="1">#REF!</definedName>
    <definedName name="현대내역서" localSheetId="2" hidden="1">{"'Sheet1'!$A$4","'Sheet1'!$A$9:$G$28"}</definedName>
    <definedName name="현대내역서" localSheetId="1" hidden="1">{"'Sheet1'!$A$4","'Sheet1'!$A$9:$G$28"}</definedName>
    <definedName name="현대내역서" localSheetId="0" hidden="1">{"'Sheet1'!$A$4","'Sheet1'!$A$9:$G$28"}</definedName>
    <definedName name="현대내역서" hidden="1">{"'Sheet1'!$A$4","'Sheet1'!$A$9:$G$28"}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6" i="16" l="1"/>
  <c r="B25" i="16"/>
  <c r="B21" i="16"/>
  <c r="B20" i="16"/>
  <c r="B19" i="16"/>
  <c r="B17" i="16"/>
  <c r="B16" i="16"/>
  <c r="B15" i="16"/>
  <c r="B14" i="16"/>
  <c r="B13" i="16"/>
  <c r="B12" i="16"/>
  <c r="B11" i="16"/>
  <c r="B10" i="16"/>
  <c r="B9" i="16"/>
  <c r="B7" i="16"/>
  <c r="E31" i="16"/>
  <c r="E30" i="16"/>
  <c r="E29" i="16"/>
  <c r="E28" i="16"/>
  <c r="E27" i="16"/>
  <c r="E26" i="16"/>
  <c r="E25" i="16"/>
  <c r="E18" i="16"/>
  <c r="B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AB126" i="1"/>
  <c r="AD126" i="1" s="1"/>
  <c r="AB133" i="1" l="1"/>
  <c r="AD133" i="1" s="1"/>
  <c r="AB129" i="1" l="1"/>
  <c r="AD129" i="1" s="1"/>
</calcChain>
</file>

<file path=xl/sharedStrings.xml><?xml version="1.0" encoding="utf-8"?>
<sst xmlns="http://schemas.openxmlformats.org/spreadsheetml/2006/main" count="969" uniqueCount="307">
  <si>
    <t>290</t>
  </si>
  <si>
    <t xml:space="preserve">     c 품질검사비</t>
  </si>
  <si>
    <t>250</t>
  </si>
  <si>
    <t xml:space="preserve">      c 교통통제 및 안전처리</t>
  </si>
  <si>
    <t xml:space="preserve">    1. 포장공</t>
  </si>
  <si>
    <t>210</t>
  </si>
  <si>
    <t xml:space="preserve">      b 교면물뻬기공</t>
  </si>
  <si>
    <t>LA</t>
  </si>
  <si>
    <t xml:space="preserve">      a 아스팔트 코어채취</t>
  </si>
  <si>
    <t>경    비</t>
  </si>
  <si>
    <t>140</t>
  </si>
  <si>
    <t>경    비</t>
  </si>
  <si>
    <t>ZB00J37</t>
  </si>
  <si>
    <t>100</t>
  </si>
  <si>
    <t>90</t>
  </si>
  <si>
    <t>ZB00J39</t>
  </si>
  <si>
    <t>SE29323</t>
  </si>
  <si>
    <t>(NO.50)</t>
  </si>
  <si>
    <t xml:space="preserve">    2. 신왕교</t>
  </si>
  <si>
    <t xml:space="preserve">      a 백색실선</t>
  </si>
  <si>
    <t>50</t>
  </si>
  <si>
    <t xml:space="preserve">      c 신축이음부 배수시설</t>
  </si>
  <si>
    <t>B00</t>
  </si>
  <si>
    <t>B085</t>
  </si>
  <si>
    <t>180</t>
  </si>
  <si>
    <t>B085</t>
  </si>
  <si>
    <t xml:space="preserve">      b 보차도경계석 설치</t>
  </si>
  <si>
    <t>10</t>
  </si>
  <si>
    <t>금 액</t>
  </si>
  <si>
    <t>EQ</t>
  </si>
  <si>
    <t xml:space="preserve">     2) 신축이음장치</t>
  </si>
  <si>
    <t xml:space="preserve">    3. 사급자재대</t>
  </si>
  <si>
    <t>5.관  급  자  재  대</t>
  </si>
  <si>
    <t>S506115000</t>
  </si>
  <si>
    <t xml:space="preserve">     2.01 차선도색</t>
  </si>
  <si>
    <t>공 종 명</t>
  </si>
  <si>
    <t>(신왕교)</t>
  </si>
  <si>
    <t>(t=40mm)</t>
  </si>
  <si>
    <t xml:space="preserve">      d 교통통제 및 안전처리</t>
  </si>
  <si>
    <t>SE0500111</t>
  </si>
  <si>
    <t>B087</t>
  </si>
  <si>
    <t>(품질관련 교육,훈련비)</t>
  </si>
  <si>
    <t xml:space="preserve">      b 황색실선</t>
  </si>
  <si>
    <t>%</t>
  </si>
  <si>
    <t xml:space="preserve">      a 집수구 교체</t>
  </si>
  <si>
    <t xml:space="preserve">   2.신      왕      교</t>
  </si>
  <si>
    <t>M010201</t>
  </si>
  <si>
    <t xml:space="preserve">     b 보차도경계석</t>
  </si>
  <si>
    <t xml:space="preserve">      a 난간철거 및 설치</t>
  </si>
  <si>
    <t>M000050</t>
  </si>
  <si>
    <t xml:space="preserve">EQ=MA(60,0,60)*0.0054+412_x000D_
</t>
  </si>
  <si>
    <t xml:space="preserve">      a 중기운반비</t>
  </si>
  <si>
    <t>단 가</t>
  </si>
  <si>
    <t>S</t>
  </si>
  <si>
    <t>SF04300</t>
  </si>
  <si>
    <t>200x250x1000(직선)</t>
  </si>
  <si>
    <t>ZB00J35</t>
  </si>
  <si>
    <t xml:space="preserve">      a 교면방수</t>
  </si>
  <si>
    <t>비 고</t>
  </si>
  <si>
    <t>280</t>
  </si>
  <si>
    <t xml:space="preserve">   1.상   수   직   교</t>
  </si>
  <si>
    <t>EA</t>
  </si>
  <si>
    <t xml:space="preserve">      a 교량상판보수</t>
  </si>
  <si>
    <t>1.상   수   직   교</t>
  </si>
  <si>
    <t>240</t>
  </si>
  <si>
    <t>SD00244</t>
  </si>
  <si>
    <t>200</t>
  </si>
  <si>
    <t xml:space="preserve">    2. 부대공</t>
  </si>
  <si>
    <t>MA</t>
  </si>
  <si>
    <t xml:space="preserve">      b 아스팔트 코어채취</t>
  </si>
  <si>
    <t>B055</t>
  </si>
  <si>
    <t>150</t>
  </si>
  <si>
    <t xml:space="preserve">EQ+ = </t>
  </si>
  <si>
    <t>4.품  질  관  리  비</t>
  </si>
  <si>
    <t>할 증</t>
  </si>
  <si>
    <t xml:space="preserve">      a 신축이음장치 교체</t>
  </si>
  <si>
    <t>110</t>
  </si>
  <si>
    <t>MZR591</t>
  </si>
  <si>
    <t>80</t>
  </si>
  <si>
    <t>OP값</t>
  </si>
  <si>
    <t>B030</t>
  </si>
  <si>
    <t xml:space="preserve">     1.02 교면방수</t>
  </si>
  <si>
    <t>40</t>
  </si>
  <si>
    <t>B095</t>
  </si>
  <si>
    <t>190</t>
  </si>
  <si>
    <t xml:space="preserve">      b 차수판설치</t>
  </si>
  <si>
    <t>단위</t>
  </si>
  <si>
    <t>단위</t>
  </si>
  <si>
    <t>M3</t>
  </si>
  <si>
    <t>M</t>
  </si>
  <si>
    <t xml:space="preserve">  EQ=MA(100,0,100)*0.0054+624_x000D_
</t>
  </si>
  <si>
    <t>#78(표층용)</t>
  </si>
  <si>
    <t xml:space="preserve">     a 아스팔트</t>
  </si>
  <si>
    <t xml:space="preserve">      a 교통통제 및 안전처리</t>
  </si>
  <si>
    <t>(t=5cm, A-Type), 야간</t>
  </si>
  <si>
    <t>(RSC-4)</t>
  </si>
  <si>
    <t>노 무 비</t>
  </si>
  <si>
    <t xml:space="preserve">   </t>
  </si>
  <si>
    <t xml:space="preserve">      c 문자,기호</t>
  </si>
  <si>
    <t>2.신      왕      교</t>
  </si>
  <si>
    <t>규 격</t>
  </si>
  <si>
    <t xml:space="preserve">     2.01 안전난간</t>
  </si>
  <si>
    <t>ZB00J40</t>
  </si>
  <si>
    <t xml:space="preserve">     2.04 장비사용료</t>
  </si>
  <si>
    <t>SA0097</t>
  </si>
  <si>
    <t>300</t>
  </si>
  <si>
    <t xml:space="preserve">    가. 품질 시험비</t>
  </si>
  <si>
    <t>ZB00J25</t>
  </si>
  <si>
    <t>(MSJ NO50)</t>
  </si>
  <si>
    <t xml:space="preserve">      b 조달수수료</t>
  </si>
  <si>
    <t>ZB00J38</t>
  </si>
  <si>
    <t>(설치비)</t>
  </si>
  <si>
    <t xml:space="preserve">      a 폐기물상차비</t>
  </si>
  <si>
    <t>SF04303</t>
  </si>
  <si>
    <t xml:space="preserve">     1.03 교면상판 슬래브보수</t>
  </si>
  <si>
    <t>ZB00J241</t>
  </si>
  <si>
    <t>(t=8cm, A-Type),야간</t>
  </si>
  <si>
    <t>SE024001</t>
  </si>
  <si>
    <t xml:space="preserve">     b 품질관리활동비</t>
  </si>
  <si>
    <t xml:space="preserve">EQ = </t>
  </si>
  <si>
    <t>270</t>
  </si>
  <si>
    <t>230</t>
  </si>
  <si>
    <t xml:space="preserve">     1.01 교통통제</t>
  </si>
  <si>
    <t>SE04300</t>
  </si>
  <si>
    <t>160</t>
  </si>
  <si>
    <t>수량</t>
  </si>
  <si>
    <t>SE0500112</t>
  </si>
  <si>
    <t xml:space="preserve">     1.04 경계석</t>
  </si>
  <si>
    <t>120</t>
  </si>
  <si>
    <t>70</t>
  </si>
  <si>
    <t xml:space="preserve">      b 절삭후 아스팔트덧씌우기</t>
  </si>
  <si>
    <t xml:space="preserve">     1) 상수직교</t>
  </si>
  <si>
    <t xml:space="preserve">EQ=MA(30,0,30)*0.0054+161_x000D_
</t>
  </si>
  <si>
    <t xml:space="preserve">      b 교통통제 및 안전처리</t>
  </si>
  <si>
    <t>(자재비)</t>
  </si>
  <si>
    <t>30</t>
  </si>
  <si>
    <t xml:space="preserve">      a 교량이음장치</t>
  </si>
  <si>
    <t>개소</t>
  </si>
  <si>
    <t>3.안  전  관  리  비</t>
  </si>
  <si>
    <t>(200×250×1000)</t>
  </si>
  <si>
    <t xml:space="preserve">     c 보차도경계석</t>
  </si>
  <si>
    <t>SF04301</t>
  </si>
  <si>
    <t>ZB00J34</t>
  </si>
  <si>
    <t xml:space="preserve">    1. 상수직교</t>
  </si>
  <si>
    <t>SR00607</t>
  </si>
  <si>
    <t>M000051</t>
  </si>
  <si>
    <t>금액계상</t>
  </si>
  <si>
    <t>재 료 비</t>
  </si>
  <si>
    <t xml:space="preserve">     d 그밖의 비용</t>
  </si>
  <si>
    <t>D/M</t>
  </si>
  <si>
    <t xml:space="preserve">     1.05 배수시설</t>
  </si>
  <si>
    <t>ZB00J30</t>
  </si>
  <si>
    <t xml:space="preserve">     2.03 폐기물상차</t>
  </si>
  <si>
    <t xml:space="preserve">     1) 아스콘</t>
  </si>
  <si>
    <t xml:space="preserve">     2.03 장비사용료</t>
  </si>
  <si>
    <t>(노무비)</t>
  </si>
  <si>
    <t>(상수직교)</t>
  </si>
  <si>
    <t>화폐변환</t>
  </si>
  <si>
    <t xml:space="preserve">      a 보차도경계석 철거</t>
  </si>
  <si>
    <t xml:space="preserve">      a 절삭후 아스팔트덧씌우기</t>
  </si>
  <si>
    <t>AL 250×250</t>
  </si>
  <si>
    <t xml:space="preserve">     2.02 폐기물상차</t>
  </si>
  <si>
    <t>RSC-4</t>
  </si>
  <si>
    <t>ZB00J26</t>
  </si>
  <si>
    <t>M2</t>
  </si>
  <si>
    <t>260</t>
  </si>
  <si>
    <t>220</t>
  </si>
  <si>
    <t>식</t>
  </si>
  <si>
    <t xml:space="preserve">     2) 신왕교</t>
  </si>
  <si>
    <t>170</t>
  </si>
  <si>
    <t>B090</t>
  </si>
  <si>
    <t>SC05403</t>
  </si>
  <si>
    <t>130</t>
  </si>
  <si>
    <t>F</t>
  </si>
  <si>
    <t xml:space="preserve">    나 품질관리활동비</t>
  </si>
  <si>
    <t>60</t>
  </si>
  <si>
    <t xml:space="preserve">     2.02 차선도색</t>
  </si>
  <si>
    <t>M1155006</t>
  </si>
  <si>
    <t>TON</t>
  </si>
  <si>
    <t>(야간)</t>
  </si>
  <si>
    <t>20</t>
  </si>
  <si>
    <t>ZB00J41</t>
  </si>
  <si>
    <t>(품질관련 문서작성 및 관리)</t>
  </si>
  <si>
    <t>200x250x1000(배수,직선)</t>
  </si>
  <si>
    <t xml:space="preserve">     a 품질관리활동비</t>
  </si>
  <si>
    <t xml:space="preserve">     a 아스팔트 유제</t>
  </si>
  <si>
    <t xml:space="preserve">      a 아스팔트콘크리트</t>
  </si>
  <si>
    <t>일</t>
  </si>
  <si>
    <t>SC05300</t>
  </si>
  <si>
    <t>ZB00J24</t>
  </si>
  <si>
    <t>(싸인보드카)</t>
  </si>
  <si>
    <t>SD00247</t>
  </si>
  <si>
    <t>합    계</t>
  </si>
  <si>
    <t xml:space="preserve">     1.04 신축이음</t>
  </si>
  <si>
    <t xml:space="preserve">     1.01 절삭 및 덧씌우기</t>
  </si>
  <si>
    <t/>
  </si>
  <si>
    <t xml:space="preserve">  2026년 상수직교 등 2개소 포장공사</t>
    <phoneticPr fontId="3" type="noConversion"/>
  </si>
  <si>
    <t>공 종 명</t>
    <phoneticPr fontId="12" type="noConversion"/>
  </si>
  <si>
    <t>규격</t>
    <phoneticPr fontId="13" type="noConversion"/>
  </si>
  <si>
    <t>수  량</t>
    <phoneticPr fontId="12" type="noConversion"/>
  </si>
  <si>
    <t>단위</t>
    <phoneticPr fontId="12" type="noConversion"/>
  </si>
  <si>
    <t>합       계</t>
    <phoneticPr fontId="12" type="noConversion"/>
  </si>
  <si>
    <t>노     무     비</t>
    <phoneticPr fontId="12" type="noConversion"/>
  </si>
  <si>
    <t>재     료     비</t>
    <phoneticPr fontId="12" type="noConversion"/>
  </si>
  <si>
    <t>경            비</t>
    <phoneticPr fontId="12" type="noConversion"/>
  </si>
  <si>
    <t>비고</t>
    <phoneticPr fontId="13" type="noConversion"/>
  </si>
  <si>
    <t>가) 순공사비</t>
    <phoneticPr fontId="13" type="noConversion"/>
  </si>
  <si>
    <t xml:space="preserve">     (1) 간접노무비</t>
    <phoneticPr fontId="13" type="noConversion"/>
  </si>
  <si>
    <t>%</t>
    <phoneticPr fontId="13" type="noConversion"/>
  </si>
  <si>
    <t xml:space="preserve">     (2) 산재보험료</t>
    <phoneticPr fontId="16" type="noConversion"/>
  </si>
  <si>
    <t xml:space="preserve">     (3) 고용보험료</t>
    <phoneticPr fontId="16" type="noConversion"/>
  </si>
  <si>
    <t xml:space="preserve">     (4) 건강보험료</t>
    <phoneticPr fontId="13" type="noConversion"/>
  </si>
  <si>
    <t xml:space="preserve">     (5) 연금보험료</t>
    <phoneticPr fontId="13" type="noConversion"/>
  </si>
  <si>
    <t xml:space="preserve">     (6) 노인장기요양보험료</t>
    <phoneticPr fontId="13" type="noConversion"/>
  </si>
  <si>
    <t xml:space="preserve">     (7) 건설기계대여금지급보증서</t>
    <phoneticPr fontId="13" type="noConversion"/>
  </si>
  <si>
    <t xml:space="preserve">     (8) 산업안전보건관리비</t>
    <phoneticPr fontId="16" type="noConversion"/>
  </si>
  <si>
    <t>적용</t>
    <phoneticPr fontId="5" type="noConversion"/>
  </si>
  <si>
    <t xml:space="preserve">     (9) 환경보전비</t>
    <phoneticPr fontId="12" type="noConversion"/>
  </si>
  <si>
    <t xml:space="preserve">    (10) 기 타 경 비</t>
    <phoneticPr fontId="16" type="noConversion"/>
  </si>
  <si>
    <t xml:space="preserve">     (11) 건설하도급대금지급보증수수료</t>
    <phoneticPr fontId="12" type="noConversion"/>
  </si>
  <si>
    <t xml:space="preserve">    (11) 석면분담금</t>
    <phoneticPr fontId="16" type="noConversion"/>
  </si>
  <si>
    <t>식</t>
    <phoneticPr fontId="13" type="noConversion"/>
  </si>
  <si>
    <t xml:space="preserve">    (12) 임금채권부담금</t>
    <phoneticPr fontId="16" type="noConversion"/>
  </si>
  <si>
    <t xml:space="preserve">    (13) 퇴직공제부금비</t>
    <phoneticPr fontId="5" type="noConversion"/>
  </si>
  <si>
    <t>나) 간접공사비</t>
    <phoneticPr fontId="13" type="noConversion"/>
  </si>
  <si>
    <t>다) 특허기술사용료</t>
    <phoneticPr fontId="5" type="noConversion"/>
  </si>
  <si>
    <t>라) 안전관리비</t>
    <phoneticPr fontId="5" type="noConversion"/>
  </si>
  <si>
    <t>마) 품질관리비</t>
    <phoneticPr fontId="5" type="noConversion"/>
  </si>
  <si>
    <t>바) 순공사원가</t>
    <phoneticPr fontId="13" type="noConversion"/>
  </si>
  <si>
    <t xml:space="preserve">  순공사비 + 간접노무비 + 경비</t>
    <phoneticPr fontId="13" type="noConversion"/>
  </si>
  <si>
    <t>사) 일반관리비</t>
    <phoneticPr fontId="16" type="noConversion"/>
  </si>
  <si>
    <t>아) 이      윤</t>
    <phoneticPr fontId="16" type="noConversion"/>
  </si>
  <si>
    <t xml:space="preserve">자) 공 급 가 액 </t>
    <phoneticPr fontId="16" type="noConversion"/>
  </si>
  <si>
    <t>차) 부가가치세</t>
    <phoneticPr fontId="16" type="noConversion"/>
  </si>
  <si>
    <t>카) 도급예정액</t>
    <phoneticPr fontId="13" type="noConversion"/>
  </si>
  <si>
    <t>【공급가액＋부가가치세】</t>
    <phoneticPr fontId="13" type="noConversion"/>
  </si>
  <si>
    <t>타) 도급자 관급자재대</t>
    <phoneticPr fontId="5" type="noConversion"/>
  </si>
  <si>
    <t>총 공 사 비</t>
    <phoneticPr fontId="13" type="noConversion"/>
  </si>
  <si>
    <t>총 괄 내 역 서</t>
    <phoneticPr fontId="5" type="noConversion"/>
  </si>
  <si>
    <t>▣ 2026년 상수직교 등 2개소 포장공사</t>
    <phoneticPr fontId="6" type="noConversion"/>
  </si>
  <si>
    <t xml:space="preserve">  1. 순 공 사 비 원 가</t>
    <phoneticPr fontId="5" type="noConversion"/>
  </si>
  <si>
    <t xml:space="preserve">   1) 순 공 사 비</t>
    <phoneticPr fontId="5" type="noConversion"/>
  </si>
  <si>
    <t xml:space="preserve">   2) 간 접 노 무 비</t>
  </si>
  <si>
    <t xml:space="preserve">   3) 경          비</t>
    <phoneticPr fontId="5" type="noConversion"/>
  </si>
  <si>
    <t xml:space="preserve">     가) 산 재 보 험 료</t>
    <phoneticPr fontId="5" type="noConversion"/>
  </si>
  <si>
    <t xml:space="preserve">     나) 고 용 보 험 료</t>
    <phoneticPr fontId="5" type="noConversion"/>
  </si>
  <si>
    <t xml:space="preserve">     다) 건 강 보 험 료</t>
    <phoneticPr fontId="5" type="noConversion"/>
  </si>
  <si>
    <t xml:space="preserve">     라) 연 금 보 험 료</t>
    <phoneticPr fontId="5" type="noConversion"/>
  </si>
  <si>
    <t xml:space="preserve">     마) 노인장기요양보험료</t>
    <phoneticPr fontId="5" type="noConversion"/>
  </si>
  <si>
    <t xml:space="preserve">     바) 건설기계대여금지급보증서</t>
    <phoneticPr fontId="5" type="noConversion"/>
  </si>
  <si>
    <t xml:space="preserve">     사) 산업안전보건관리비</t>
    <phoneticPr fontId="5" type="noConversion"/>
  </si>
  <si>
    <t xml:space="preserve">     아) 환 경 보 전 비</t>
    <phoneticPr fontId="5" type="noConversion"/>
  </si>
  <si>
    <t xml:space="preserve">     자) 기  타  경  비</t>
    <phoneticPr fontId="5" type="noConversion"/>
  </si>
  <si>
    <t xml:space="preserve">     차) 건설하도급지급수수료</t>
    <phoneticPr fontId="5" type="noConversion"/>
  </si>
  <si>
    <t xml:space="preserve">     차) 석면분담금</t>
    <phoneticPr fontId="5" type="noConversion"/>
  </si>
  <si>
    <t xml:space="preserve">     카) 임금채권부담금</t>
    <phoneticPr fontId="5" type="noConversion"/>
  </si>
  <si>
    <t xml:space="preserve">     타) 퇴직공제부금비</t>
    <phoneticPr fontId="5" type="noConversion"/>
  </si>
  <si>
    <t xml:space="preserve">  2. 특허기술사용료</t>
    <phoneticPr fontId="5" type="noConversion"/>
  </si>
  <si>
    <t xml:space="preserve">  3. 안전관리비</t>
    <phoneticPr fontId="6" type="noConversion"/>
  </si>
  <si>
    <t xml:space="preserve">  4. 품질관리비</t>
    <phoneticPr fontId="5" type="noConversion"/>
  </si>
  <si>
    <t xml:space="preserve">  5. 일 반 관 리 비</t>
    <phoneticPr fontId="5" type="noConversion"/>
  </si>
  <si>
    <t xml:space="preserve">  6. 이          윤</t>
    <phoneticPr fontId="5" type="noConversion"/>
  </si>
  <si>
    <t xml:space="preserve">  7. 공  급  가  액</t>
    <phoneticPr fontId="5" type="noConversion"/>
  </si>
  <si>
    <t xml:space="preserve">  8. 부 가 가 치 세</t>
    <phoneticPr fontId="5" type="noConversion"/>
  </si>
  <si>
    <t>Ⅰ. 도 급 예 정 액</t>
    <phoneticPr fontId="5" type="noConversion"/>
  </si>
  <si>
    <t>Ⅱ. 도급자 관급자재대</t>
    <phoneticPr fontId="5" type="noConversion"/>
  </si>
  <si>
    <t>1</t>
    <phoneticPr fontId="5" type="noConversion"/>
  </si>
  <si>
    <t xml:space="preserve">◎ 총  사  업  비                                                                  </t>
    <phoneticPr fontId="5" type="noConversion"/>
  </si>
  <si>
    <t>과장</t>
    <phoneticPr fontId="5" type="noConversion"/>
  </si>
  <si>
    <t>팀장</t>
    <phoneticPr fontId="5" type="noConversion"/>
  </si>
  <si>
    <t>심사자</t>
    <phoneticPr fontId="5" type="noConversion"/>
  </si>
  <si>
    <t>설계자</t>
    <phoneticPr fontId="5" type="noConversion"/>
  </si>
  <si>
    <t>○ 2026년도</t>
    <phoneticPr fontId="5" type="noConversion"/>
  </si>
  <si>
    <t>2 0 2 6 년   상 수 직 교   등   2 개 소   포 장 공 사</t>
    <phoneticPr fontId="5" type="noConversion"/>
  </si>
  <si>
    <t xml:space="preserve">          ○ 위     치 :  경기도 화성시 양감면 송산리 953-92번지 등 2개소</t>
    <phoneticPr fontId="5" type="noConversion"/>
  </si>
  <si>
    <t xml:space="preserve">          ○ 공사개요 </t>
    <phoneticPr fontId="5" type="noConversion"/>
  </si>
  <si>
    <t xml:space="preserve">                 - 포장공사 1식</t>
    <phoneticPr fontId="33" type="noConversion"/>
  </si>
  <si>
    <t xml:space="preserve">                 - 상수직교,     신왕교</t>
    <phoneticPr fontId="33" type="noConversion"/>
  </si>
  <si>
    <t xml:space="preserve">○ 계약금액  </t>
    <phoneticPr fontId="5" type="noConversion"/>
  </si>
  <si>
    <t xml:space="preserve"> 총  공  사  금  액 :</t>
    <phoneticPr fontId="5" type="noConversion"/>
  </si>
  <si>
    <t xml:space="preserve"> 도  급  예  정  액 :</t>
    <phoneticPr fontId="5" type="noConversion"/>
  </si>
  <si>
    <t xml:space="preserve"> 도급자관급자재대 :</t>
    <phoneticPr fontId="5" type="noConversion"/>
  </si>
  <si>
    <r>
      <t xml:space="preserve">2026년 </t>
    </r>
    <r>
      <rPr>
        <b/>
        <sz val="14"/>
        <rFont val="새굴림"/>
        <family val="3"/>
        <charset val="129"/>
      </rPr>
      <t>6</t>
    </r>
    <r>
      <rPr>
        <b/>
        <sz val="14"/>
        <rFont val="산돌독수리B"/>
        <family val="3"/>
        <charset val="129"/>
      </rPr>
      <t>월 일 설계</t>
    </r>
    <phoneticPr fontId="5" type="noConversion"/>
  </si>
  <si>
    <t>(융착식,수동식)</t>
  </si>
  <si>
    <t>원 가 계 산 서</t>
    <phoneticPr fontId="5" type="noConversion"/>
  </si>
  <si>
    <t>설계내역서</t>
    <phoneticPr fontId="3" type="noConversion"/>
  </si>
  <si>
    <t>(금이억삼천칠백이십오만사천원)</t>
  </si>
  <si>
    <t>(금이억일천일백오십구만이천원)</t>
  </si>
  <si>
    <t>(금이천오백육십육만이천원)</t>
  </si>
  <si>
    <t>【직접노무비】× 19.10%</t>
  </si>
  <si>
    <t>【직접노무비＋간접노무비】× 3.56%</t>
  </si>
  <si>
    <t>【직접노무비＋간접노무비】× 1.01%</t>
  </si>
  <si>
    <t>【직접노무비】× 3.595%</t>
  </si>
  <si>
    <t>【직접노무비】 × 4.75%</t>
  </si>
  <si>
    <t>【건강보험료】× 13.14%</t>
  </si>
  <si>
    <t>【직접공사비】 × 0.68%</t>
  </si>
  <si>
    <t>【재료비＋직접노무비＋관급자재대】 × 3.15% = 4090838</t>
  </si>
  <si>
    <t>【재료비＋직접노무비】 × 3.15%) x 1.2= 4031944</t>
  </si>
  <si>
    <t>【직접공사비】 × 0.90%</t>
  </si>
  <si>
    <t>【재료비+직접노무비+간접노무비】 × 5.50%</t>
  </si>
  <si>
    <t>【직접공사비】 × 0.000%</t>
  </si>
  <si>
    <t>【직접노무비＋간접노무비】× 0.006%</t>
  </si>
  <si>
    <t>【직접노무비＋간접노무비】× 0.09%</t>
  </si>
  <si>
    <t>【직접노무비】× 2.30%</t>
  </si>
  <si>
    <t>【순공사원가】 × 8.00%</t>
  </si>
  <si>
    <t>【순공사비＋일반관리비-재료비-특허사용료】 × 15.00%</t>
  </si>
  <si>
    <t>【공급가액】 × 10.00%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</si>
</sst>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General;\-General\,&quot;&quot;;@"/>
    <numFmt numFmtId="180" formatCode="#,###;\-#,###;&quot;&quot;;@"/>
    <numFmt numFmtId="181" formatCode="#,##0_);[Red]\(#,##0\)"/>
    <numFmt numFmtId="188" formatCode="#,000;\-#,000;&quot;&quot;"/>
    <numFmt numFmtId="189" formatCode="#,##0_ ;[Red]\-#,##0\ "/>
    <numFmt numFmtId="190" formatCode="#,##0.00_);[Red]\(#,##0.00\)"/>
    <numFmt numFmtId="191" formatCode="#,##0.000_);[Red]\(#,##0.000\)"/>
    <numFmt numFmtId="192" formatCode="#,000.000;\-#,000.000;&quot;&quot;"/>
    <numFmt numFmtId="193" formatCode="#,##0.00000_);[Red]\(#,##0.00000\)"/>
    <numFmt numFmtId="194" formatCode="0.00&quot;%&quot;"/>
    <numFmt numFmtId="195" formatCode="0.000&quot;%&quot;"/>
    <numFmt numFmtId="196" formatCode="&quot;금&quot;#,##0&quot;원&quot;"/>
  </numFmts>
  <fonts count="40">
    <font>
      <sz val="9"/>
      <color indexed="8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9"/>
      <color indexed="22"/>
      <name val="굴림체"/>
      <family val="2"/>
      <charset val="129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2"/>
      <charset val="129"/>
    </font>
    <font>
      <sz val="8"/>
      <color indexed="8"/>
      <name val="굴림"/>
      <family val="2"/>
      <charset val="129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8"/>
      <name val="바탕체"/>
      <family val="1"/>
      <charset val="129"/>
    </font>
    <font>
      <sz val="8"/>
      <name val="바탕"/>
      <family val="1"/>
      <charset val="129"/>
    </font>
    <font>
      <b/>
      <sz val="9"/>
      <name val="굴림체"/>
      <family val="3"/>
      <charset val="129"/>
    </font>
    <font>
      <b/>
      <sz val="9"/>
      <name val="돋움"/>
      <family val="3"/>
      <charset val="129"/>
    </font>
    <font>
      <b/>
      <sz val="8"/>
      <name val="바탕"/>
      <family val="1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Arial"/>
      <family val="2"/>
    </font>
    <font>
      <sz val="20"/>
      <color indexed="8"/>
      <name val="굴림체"/>
      <family val="3"/>
      <charset val="129"/>
    </font>
    <font>
      <sz val="8"/>
      <color indexed="8"/>
      <name val="돋움"/>
      <family val="3"/>
      <charset val="129"/>
    </font>
    <font>
      <sz val="8"/>
      <color indexed="8"/>
      <name val="굴림체"/>
      <family val="3"/>
      <charset val="129"/>
    </font>
    <font>
      <sz val="10"/>
      <name val="Arial"/>
      <family val="2"/>
    </font>
    <font>
      <sz val="24"/>
      <name val="산돌독수리B"/>
      <family val="3"/>
      <charset val="129"/>
    </font>
    <font>
      <b/>
      <sz val="14"/>
      <name val="산돌독수리B"/>
      <family val="3"/>
      <charset val="129"/>
    </font>
    <font>
      <b/>
      <sz val="12"/>
      <name val="HY궁서"/>
      <family val="1"/>
      <charset val="129"/>
    </font>
    <font>
      <b/>
      <sz val="14"/>
      <name val="HY그래픽M"/>
      <family val="1"/>
      <charset val="129"/>
    </font>
    <font>
      <sz val="11"/>
      <name val="HY그래픽M"/>
      <family val="1"/>
      <charset val="129"/>
    </font>
    <font>
      <sz val="25"/>
      <name val="HY견고딕"/>
      <family val="1"/>
      <charset val="129"/>
    </font>
    <font>
      <sz val="18"/>
      <name val="HY견고딕"/>
      <family val="1"/>
      <charset val="129"/>
    </font>
    <font>
      <sz val="20"/>
      <name val="HY그래픽M"/>
      <family val="1"/>
      <charset val="129"/>
    </font>
    <font>
      <b/>
      <sz val="11"/>
      <name val="HY그래픽M"/>
      <family val="1"/>
      <charset val="129"/>
    </font>
    <font>
      <b/>
      <sz val="16"/>
      <name val="HY그래픽M"/>
      <family val="1"/>
      <charset val="129"/>
    </font>
    <font>
      <sz val="8"/>
      <name val="굴림체"/>
      <family val="3"/>
      <charset val="129"/>
    </font>
    <font>
      <b/>
      <sz val="16"/>
      <color theme="1"/>
      <name val="HY그래픽M"/>
      <family val="1"/>
      <charset val="129"/>
    </font>
    <font>
      <b/>
      <sz val="11"/>
      <color theme="1"/>
      <name val="HY그래픽M"/>
      <family val="1"/>
      <charset val="129"/>
    </font>
    <font>
      <b/>
      <sz val="16"/>
      <color indexed="10"/>
      <name val="HY그래픽M"/>
      <family val="1"/>
      <charset val="129"/>
    </font>
    <font>
      <b/>
      <sz val="14"/>
      <name val="새굴림"/>
      <family val="3"/>
      <charset val="129"/>
    </font>
    <font>
      <sz val="9"/>
      <color theme="1"/>
      <name val="굴림체"/>
      <family val="2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37" fontId="8" fillId="0" borderId="0"/>
    <xf numFmtId="41" fontId="4" fillId="0" borderId="0" applyFont="0" applyFill="0" applyBorder="0" applyAlignment="0" applyProtection="0"/>
    <xf numFmtId="0" fontId="18" fillId="0" borderId="0"/>
    <xf numFmtId="0" fontId="22" fillId="0" borderId="0"/>
    <xf numFmtId="0" fontId="1" fillId="0" borderId="0">
      <alignment vertical="center"/>
    </xf>
  </cellStyleXfs>
  <cellXfs count="158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0" fontId="0" fillId="2" borderId="1" xfId="0" applyFill="1" applyBorder="1"/>
    <xf numFmtId="0" fontId="0" fillId="3" borderId="1" xfId="0" applyFill="1" applyBorder="1"/>
    <xf numFmtId="180" fontId="0" fillId="0" borderId="1" xfId="0" applyNumberFormat="1" applyBorder="1" applyAlignment="1">
      <alignment vertical="center"/>
    </xf>
    <xf numFmtId="0" fontId="2" fillId="0" borderId="1" xfId="0" applyFont="1" applyBorder="1"/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81" fontId="10" fillId="0" borderId="0" xfId="4" applyNumberFormat="1" applyFont="1" applyAlignment="1">
      <alignment vertical="center"/>
    </xf>
    <xf numFmtId="181" fontId="11" fillId="0" borderId="6" xfId="4" applyNumberFormat="1" applyFont="1" applyBorder="1" applyAlignment="1">
      <alignment horizontal="center" vertical="center"/>
    </xf>
    <xf numFmtId="188" fontId="11" fillId="0" borderId="6" xfId="5" applyNumberFormat="1" applyFont="1" applyBorder="1" applyAlignment="1">
      <alignment horizontal="center" vertical="center"/>
    </xf>
    <xf numFmtId="189" fontId="11" fillId="0" borderId="7" xfId="5" applyNumberFormat="1" applyFont="1" applyBorder="1" applyAlignment="1">
      <alignment horizontal="center" vertical="center"/>
    </xf>
    <xf numFmtId="181" fontId="10" fillId="0" borderId="0" xfId="5" applyNumberFormat="1" applyFont="1" applyAlignment="1">
      <alignment horizontal="center" vertical="center"/>
    </xf>
    <xf numFmtId="181" fontId="14" fillId="0" borderId="9" xfId="4" applyNumberFormat="1" applyFont="1" applyBorder="1" applyAlignment="1">
      <alignment horizontal="left" vertical="center"/>
    </xf>
    <xf numFmtId="181" fontId="14" fillId="0" borderId="9" xfId="5" applyNumberFormat="1" applyFont="1" applyFill="1" applyBorder="1" applyAlignment="1">
      <alignment horizontal="right" vertical="center" shrinkToFit="1"/>
    </xf>
    <xf numFmtId="181" fontId="14" fillId="0" borderId="9" xfId="4" applyNumberFormat="1" applyFont="1" applyBorder="1" applyAlignment="1">
      <alignment horizontal="center" vertical="center" shrinkToFit="1"/>
    </xf>
    <xf numFmtId="188" fontId="11" fillId="0" borderId="9" xfId="5" applyNumberFormat="1" applyFont="1" applyFill="1" applyBorder="1" applyAlignment="1">
      <alignment horizontal="right" vertical="center" shrinkToFit="1"/>
    </xf>
    <xf numFmtId="189" fontId="14" fillId="0" borderId="10" xfId="4" applyNumberFormat="1" applyFont="1" applyBorder="1" applyAlignment="1">
      <alignment vertical="center"/>
    </xf>
    <xf numFmtId="181" fontId="15" fillId="0" borderId="0" xfId="5" applyNumberFormat="1" applyFont="1" applyAlignment="1">
      <alignment horizontal="center" vertical="center"/>
    </xf>
    <xf numFmtId="181" fontId="15" fillId="0" borderId="0" xfId="4" applyNumberFormat="1" applyFont="1" applyAlignment="1">
      <alignment vertical="center"/>
    </xf>
    <xf numFmtId="181" fontId="11" fillId="0" borderId="12" xfId="4" applyNumberFormat="1" applyFont="1" applyBorder="1" applyAlignment="1">
      <alignment horizontal="left" vertical="center"/>
    </xf>
    <xf numFmtId="190" fontId="11" fillId="0" borderId="12" xfId="5" applyNumberFormat="1" applyFont="1" applyFill="1" applyBorder="1" applyAlignment="1">
      <alignment horizontal="right" vertical="center" shrinkToFit="1"/>
    </xf>
    <xf numFmtId="181" fontId="11" fillId="0" borderId="12" xfId="4" applyNumberFormat="1" applyFont="1" applyBorder="1" applyAlignment="1">
      <alignment horizontal="center" vertical="center" shrinkToFit="1"/>
    </xf>
    <xf numFmtId="188" fontId="11" fillId="0" borderId="12" xfId="5" applyNumberFormat="1" applyFont="1" applyFill="1" applyBorder="1" applyAlignment="1">
      <alignment horizontal="right" vertical="center" shrinkToFit="1"/>
    </xf>
    <xf numFmtId="189" fontId="11" fillId="0" borderId="13" xfId="5" applyNumberFormat="1" applyFont="1" applyBorder="1" applyAlignment="1">
      <alignment horizontal="center" vertical="center"/>
    </xf>
    <xf numFmtId="191" fontId="11" fillId="0" borderId="12" xfId="5" applyNumberFormat="1" applyFont="1" applyFill="1" applyBorder="1" applyAlignment="1">
      <alignment horizontal="right" vertical="center" shrinkToFit="1"/>
    </xf>
    <xf numFmtId="189" fontId="11" fillId="0" borderId="20" xfId="5" applyNumberFormat="1" applyFont="1" applyBorder="1" applyAlignment="1">
      <alignment horizontal="center" vertical="center"/>
    </xf>
    <xf numFmtId="181" fontId="14" fillId="0" borderId="12" xfId="4" applyNumberFormat="1" applyFont="1" applyBorder="1" applyAlignment="1">
      <alignment horizontal="left" vertical="center"/>
    </xf>
    <xf numFmtId="190" fontId="14" fillId="0" borderId="12" xfId="5" applyNumberFormat="1" applyFont="1" applyFill="1" applyBorder="1" applyAlignment="1">
      <alignment horizontal="right" vertical="center" shrinkToFit="1"/>
    </xf>
    <xf numFmtId="181" fontId="14" fillId="0" borderId="12" xfId="4" applyNumberFormat="1" applyFont="1" applyBorder="1" applyAlignment="1">
      <alignment horizontal="center" vertical="center" shrinkToFit="1"/>
    </xf>
    <xf numFmtId="189" fontId="14" fillId="0" borderId="13" xfId="5" applyNumberFormat="1" applyFont="1" applyBorder="1" applyAlignment="1">
      <alignment horizontal="center" vertical="center"/>
    </xf>
    <xf numFmtId="181" fontId="11" fillId="0" borderId="12" xfId="5" applyNumberFormat="1" applyFont="1" applyFill="1" applyBorder="1" applyAlignment="1">
      <alignment horizontal="right" vertical="center" shrinkToFit="1"/>
    </xf>
    <xf numFmtId="188" fontId="11" fillId="0" borderId="17" xfId="5" applyNumberFormat="1" applyFont="1" applyFill="1" applyBorder="1" applyAlignment="1">
      <alignment horizontal="center" vertical="center" shrinkToFit="1"/>
    </xf>
    <xf numFmtId="188" fontId="11" fillId="0" borderId="18" xfId="5" applyNumberFormat="1" applyFont="1" applyFill="1" applyBorder="1" applyAlignment="1">
      <alignment horizontal="center" vertical="center" shrinkToFit="1"/>
    </xf>
    <xf numFmtId="188" fontId="11" fillId="0" borderId="19" xfId="5" applyNumberFormat="1" applyFont="1" applyFill="1" applyBorder="1" applyAlignment="1">
      <alignment horizontal="center" vertical="center" shrinkToFit="1"/>
    </xf>
    <xf numFmtId="181" fontId="15" fillId="0" borderId="0" xfId="5" applyNumberFormat="1" applyFont="1" applyBorder="1" applyAlignment="1">
      <alignment horizontal="center" vertical="center"/>
    </xf>
    <xf numFmtId="189" fontId="10" fillId="0" borderId="0" xfId="4" applyNumberFormat="1" applyFont="1" applyAlignment="1">
      <alignment vertical="center"/>
    </xf>
    <xf numFmtId="181" fontId="17" fillId="0" borderId="25" xfId="5" applyNumberFormat="1" applyFont="1" applyFill="1" applyBorder="1" applyAlignment="1">
      <alignment horizontal="left" vertical="center"/>
    </xf>
    <xf numFmtId="181" fontId="14" fillId="0" borderId="25" xfId="4" applyNumberFormat="1" applyFont="1" applyBorder="1" applyAlignment="1">
      <alignment horizontal="right" vertical="center"/>
    </xf>
    <xf numFmtId="181" fontId="14" fillId="0" borderId="25" xfId="4" applyNumberFormat="1" applyFont="1" applyBorder="1" applyAlignment="1">
      <alignment vertical="center"/>
    </xf>
    <xf numFmtId="188" fontId="14" fillId="0" borderId="25" xfId="4" applyNumberFormat="1" applyFont="1" applyBorder="1" applyAlignment="1">
      <alignment horizontal="right" vertical="center"/>
    </xf>
    <xf numFmtId="189" fontId="14" fillId="0" borderId="26" xfId="5" applyNumberFormat="1" applyFont="1" applyFill="1" applyBorder="1" applyAlignment="1">
      <alignment horizontal="center" vertical="center"/>
    </xf>
    <xf numFmtId="181" fontId="10" fillId="0" borderId="0" xfId="4" applyNumberFormat="1" applyFont="1" applyAlignment="1">
      <alignment horizontal="center" vertical="center"/>
    </xf>
    <xf numFmtId="188" fontId="10" fillId="0" borderId="0" xfId="4" applyNumberFormat="1" applyFont="1" applyAlignment="1">
      <alignment vertical="center"/>
    </xf>
    <xf numFmtId="193" fontId="10" fillId="0" borderId="0" xfId="4" applyNumberFormat="1" applyFont="1" applyAlignment="1">
      <alignment vertical="center"/>
    </xf>
    <xf numFmtId="191" fontId="10" fillId="0" borderId="0" xfId="4" applyNumberFormat="1" applyFont="1" applyAlignment="1">
      <alignment vertical="center"/>
    </xf>
    <xf numFmtId="0" fontId="20" fillId="0" borderId="0" xfId="6" applyFont="1" applyAlignment="1">
      <alignment vertical="center"/>
    </xf>
    <xf numFmtId="176" fontId="21" fillId="0" borderId="31" xfId="6" applyNumberFormat="1" applyFont="1" applyBorder="1" applyAlignment="1">
      <alignment horizontal="center" vertical="center"/>
    </xf>
    <xf numFmtId="176" fontId="21" fillId="0" borderId="32" xfId="6" applyNumberFormat="1" applyFont="1" applyBorder="1" applyAlignment="1">
      <alignment horizontal="center" vertical="center"/>
    </xf>
    <xf numFmtId="0" fontId="21" fillId="0" borderId="33" xfId="6" applyFont="1" applyBorder="1" applyAlignment="1">
      <alignment vertical="center"/>
    </xf>
    <xf numFmtId="176" fontId="21" fillId="0" borderId="23" xfId="6" applyNumberFormat="1" applyFont="1" applyBorder="1" applyAlignment="1">
      <alignment vertical="center"/>
    </xf>
    <xf numFmtId="0" fontId="21" fillId="0" borderId="23" xfId="6" applyFont="1" applyBorder="1" applyAlignment="1">
      <alignment vertical="center"/>
    </xf>
    <xf numFmtId="180" fontId="21" fillId="0" borderId="23" xfId="6" applyNumberFormat="1" applyFont="1" applyBorder="1" applyAlignment="1">
      <alignment vertical="center"/>
    </xf>
    <xf numFmtId="180" fontId="21" fillId="0" borderId="20" xfId="6" applyNumberFormat="1" applyFont="1" applyBorder="1" applyAlignment="1">
      <alignment vertical="center"/>
    </xf>
    <xf numFmtId="176" fontId="21" fillId="0" borderId="11" xfId="6" applyNumberFormat="1" applyFont="1" applyBorder="1" applyAlignment="1">
      <alignment vertical="center"/>
    </xf>
    <xf numFmtId="176" fontId="21" fillId="0" borderId="12" xfId="6" applyNumberFormat="1" applyFont="1" applyBorder="1" applyAlignment="1">
      <alignment vertical="center"/>
    </xf>
    <xf numFmtId="180" fontId="21" fillId="0" borderId="12" xfId="6" applyNumberFormat="1" applyFont="1" applyBorder="1" applyAlignment="1">
      <alignment vertical="center"/>
    </xf>
    <xf numFmtId="176" fontId="21" fillId="0" borderId="12" xfId="6" applyNumberFormat="1" applyFont="1" applyBorder="1" applyAlignment="1">
      <alignment horizontal="center" vertical="center"/>
    </xf>
    <xf numFmtId="180" fontId="21" fillId="0" borderId="13" xfId="6" applyNumberFormat="1" applyFont="1" applyBorder="1" applyAlignment="1">
      <alignment vertical="center"/>
    </xf>
    <xf numFmtId="180" fontId="20" fillId="0" borderId="0" xfId="6" applyNumberFormat="1" applyFont="1" applyAlignment="1">
      <alignment vertical="center"/>
    </xf>
    <xf numFmtId="194" fontId="21" fillId="0" borderId="12" xfId="6" applyNumberFormat="1" applyFont="1" applyBorder="1" applyAlignment="1">
      <alignment horizontal="center" vertical="center"/>
    </xf>
    <xf numFmtId="195" fontId="21" fillId="0" borderId="12" xfId="6" applyNumberFormat="1" applyFont="1" applyBorder="1" applyAlignment="1">
      <alignment horizontal="center" vertical="center"/>
    </xf>
    <xf numFmtId="2" fontId="21" fillId="0" borderId="12" xfId="6" applyNumberFormat="1" applyFont="1" applyBorder="1" applyAlignment="1">
      <alignment vertical="center"/>
    </xf>
    <xf numFmtId="176" fontId="21" fillId="0" borderId="12" xfId="6" applyNumberFormat="1" applyFont="1" applyBorder="1" applyAlignment="1">
      <alignment horizontal="right" vertical="center"/>
    </xf>
    <xf numFmtId="176" fontId="21" fillId="0" borderId="34" xfId="6" applyNumberFormat="1" applyFont="1" applyBorder="1" applyAlignment="1">
      <alignment vertical="center"/>
    </xf>
    <xf numFmtId="176" fontId="21" fillId="0" borderId="35" xfId="6" applyNumberFormat="1" applyFont="1" applyBorder="1" applyAlignment="1">
      <alignment vertical="center"/>
    </xf>
    <xf numFmtId="180" fontId="21" fillId="0" borderId="35" xfId="6" applyNumberFormat="1" applyFont="1" applyBorder="1" applyAlignment="1">
      <alignment vertical="center"/>
    </xf>
    <xf numFmtId="176" fontId="21" fillId="0" borderId="35" xfId="6" applyNumberFormat="1" applyFont="1" applyBorder="1" applyAlignment="1">
      <alignment horizontal="center" vertical="center"/>
    </xf>
    <xf numFmtId="180" fontId="21" fillId="0" borderId="36" xfId="6" applyNumberFormat="1" applyFont="1" applyBorder="1" applyAlignment="1">
      <alignment vertical="center"/>
    </xf>
    <xf numFmtId="0" fontId="23" fillId="0" borderId="37" xfId="7" applyFont="1" applyBorder="1" applyAlignment="1">
      <alignment horizontal="centerContinuous" vertical="center"/>
    </xf>
    <xf numFmtId="0" fontId="22" fillId="0" borderId="0" xfId="7" applyAlignment="1">
      <alignment vertical="center"/>
    </xf>
    <xf numFmtId="0" fontId="26" fillId="0" borderId="45" xfId="7" applyFont="1" applyBorder="1" applyAlignment="1">
      <alignment vertical="center"/>
    </xf>
    <xf numFmtId="0" fontId="27" fillId="0" borderId="0" xfId="7" applyFont="1" applyAlignment="1">
      <alignment vertical="center"/>
    </xf>
    <xf numFmtId="0" fontId="27" fillId="0" borderId="46" xfId="7" applyFont="1" applyBorder="1" applyAlignment="1">
      <alignment vertical="center"/>
    </xf>
    <xf numFmtId="0" fontId="29" fillId="0" borderId="0" xfId="7" applyFont="1" applyAlignment="1">
      <alignment vertical="center"/>
    </xf>
    <xf numFmtId="0" fontId="30" fillId="0" borderId="45" xfId="7" applyFont="1" applyBorder="1" applyAlignment="1">
      <alignment horizontal="center" vertical="center"/>
    </xf>
    <xf numFmtId="0" fontId="30" fillId="0" borderId="0" xfId="7" applyFont="1" applyAlignment="1">
      <alignment horizontal="center" vertical="center"/>
    </xf>
    <xf numFmtId="0" fontId="30" fillId="0" borderId="46" xfId="7" applyFont="1" applyBorder="1" applyAlignment="1">
      <alignment horizontal="center" vertical="center"/>
    </xf>
    <xf numFmtId="0" fontId="27" fillId="0" borderId="45" xfId="7" applyFont="1" applyBorder="1" applyAlignment="1">
      <alignment vertical="center"/>
    </xf>
    <xf numFmtId="0" fontId="31" fillId="0" borderId="45" xfId="7" applyFont="1" applyBorder="1" applyAlignment="1">
      <alignment vertical="center"/>
    </xf>
    <xf numFmtId="0" fontId="32" fillId="0" borderId="0" xfId="7" applyFont="1" applyAlignment="1">
      <alignment vertical="center"/>
    </xf>
    <xf numFmtId="0" fontId="31" fillId="0" borderId="0" xfId="7" applyFont="1" applyAlignment="1">
      <alignment vertical="center"/>
    </xf>
    <xf numFmtId="0" fontId="31" fillId="0" borderId="46" xfId="7" applyFont="1" applyBorder="1" applyAlignment="1">
      <alignment vertical="center"/>
    </xf>
    <xf numFmtId="0" fontId="34" fillId="0" borderId="0" xfId="7" applyFont="1" applyAlignment="1">
      <alignment vertical="center"/>
    </xf>
    <xf numFmtId="0" fontId="35" fillId="0" borderId="0" xfId="7" applyFont="1" applyAlignment="1">
      <alignment vertical="center"/>
    </xf>
    <xf numFmtId="0" fontId="36" fillId="0" borderId="45" xfId="7" applyFont="1" applyBorder="1" applyAlignment="1">
      <alignment vertical="center"/>
    </xf>
    <xf numFmtId="0" fontId="36" fillId="0" borderId="46" xfId="7" applyFont="1" applyBorder="1" applyAlignment="1">
      <alignment vertical="center"/>
    </xf>
    <xf numFmtId="0" fontId="36" fillId="0" borderId="0" xfId="7" applyFont="1" applyAlignment="1">
      <alignment vertical="center"/>
    </xf>
    <xf numFmtId="0" fontId="27" fillId="0" borderId="47" xfId="7" applyFont="1" applyBorder="1" applyAlignment="1">
      <alignment vertical="center"/>
    </xf>
    <xf numFmtId="0" fontId="27" fillId="0" borderId="37" xfId="7" applyFont="1" applyBorder="1" applyAlignment="1">
      <alignment vertical="center"/>
    </xf>
    <xf numFmtId="0" fontId="27" fillId="0" borderId="48" xfId="7" applyFont="1" applyBorder="1" applyAlignment="1">
      <alignment vertical="center"/>
    </xf>
    <xf numFmtId="0" fontId="1" fillId="0" borderId="0" xfId="8">
      <alignment vertical="center"/>
    </xf>
    <xf numFmtId="0" fontId="0" fillId="0" borderId="0" xfId="0"/>
    <xf numFmtId="0" fontId="38" fillId="0" borderId="0" xfId="0" applyFont="1" applyFill="1"/>
    <xf numFmtId="176" fontId="39" fillId="0" borderId="1" xfId="0" applyNumberFormat="1" applyFont="1" applyFill="1" applyBorder="1" applyAlignment="1">
      <alignment vertical="center"/>
    </xf>
    <xf numFmtId="176" fontId="39" fillId="0" borderId="1" xfId="0" applyNumberFormat="1" applyFont="1" applyFill="1" applyBorder="1" applyAlignment="1">
      <alignment horizontal="center" vertical="center"/>
    </xf>
    <xf numFmtId="0" fontId="25" fillId="0" borderId="2" xfId="7" applyFont="1" applyBorder="1" applyAlignment="1">
      <alignment horizontal="distributed" vertical="center" indent="1"/>
    </xf>
    <xf numFmtId="0" fontId="25" fillId="0" borderId="1" xfId="7" applyFont="1" applyBorder="1" applyAlignment="1">
      <alignment horizontal="distributed" vertical="center" indent="1"/>
    </xf>
    <xf numFmtId="0" fontId="24" fillId="0" borderId="40" xfId="7" applyFont="1" applyBorder="1" applyAlignment="1">
      <alignment horizontal="left" vertical="center" wrapText="1"/>
    </xf>
    <xf numFmtId="0" fontId="24" fillId="0" borderId="41" xfId="7" applyFont="1" applyBorder="1" applyAlignment="1">
      <alignment horizontal="left" vertical="center" wrapText="1"/>
    </xf>
    <xf numFmtId="0" fontId="24" fillId="0" borderId="43" xfId="7" applyFont="1" applyBorder="1" applyAlignment="1">
      <alignment horizontal="left" vertical="center" wrapText="1"/>
    </xf>
    <xf numFmtId="0" fontId="24" fillId="0" borderId="44" xfId="7" applyFont="1" applyBorder="1" applyAlignment="1">
      <alignment horizontal="left" vertical="center" wrapText="1"/>
    </xf>
    <xf numFmtId="0" fontId="28" fillId="4" borderId="45" xfId="7" applyFont="1" applyFill="1" applyBorder="1" applyAlignment="1">
      <alignment horizontal="center" vertical="center"/>
    </xf>
    <xf numFmtId="0" fontId="28" fillId="4" borderId="0" xfId="7" applyFont="1" applyFill="1" applyAlignment="1">
      <alignment horizontal="center" vertical="center"/>
    </xf>
    <xf numFmtId="0" fontId="28" fillId="4" borderId="46" xfId="7" applyFont="1" applyFill="1" applyBorder="1" applyAlignment="1">
      <alignment horizontal="center" vertical="center"/>
    </xf>
    <xf numFmtId="0" fontId="34" fillId="0" borderId="0" xfId="7" applyFont="1" applyAlignment="1">
      <alignment horizontal="distributed" vertical="center"/>
    </xf>
    <xf numFmtId="196" fontId="34" fillId="0" borderId="0" xfId="7" applyNumberFormat="1" applyFont="1" applyAlignment="1">
      <alignment horizontal="center" vertical="center"/>
    </xf>
    <xf numFmtId="0" fontId="24" fillId="0" borderId="38" xfId="7" applyFont="1" applyBorder="1" applyAlignment="1">
      <alignment horizontal="distributed" vertical="center" indent="1"/>
    </xf>
    <xf numFmtId="0" fontId="24" fillId="0" borderId="42" xfId="7" applyFont="1" applyBorder="1" applyAlignment="1">
      <alignment horizontal="distributed" vertical="center" indent="1"/>
    </xf>
    <xf numFmtId="0" fontId="24" fillId="0" borderId="2" xfId="7" applyFont="1" applyBorder="1" applyAlignment="1">
      <alignment horizontal="distributed" vertical="center" indent="1"/>
    </xf>
    <xf numFmtId="0" fontId="24" fillId="0" borderId="1" xfId="7" applyFont="1" applyBorder="1" applyAlignment="1">
      <alignment horizontal="distributed" vertical="center" indent="1"/>
    </xf>
    <xf numFmtId="0" fontId="25" fillId="0" borderId="2" xfId="7" applyFont="1" applyBorder="1" applyAlignment="1">
      <alignment horizontal="distributed" vertical="center" wrapText="1" indent="1"/>
    </xf>
    <xf numFmtId="0" fontId="24" fillId="0" borderId="39" xfId="7" applyFont="1" applyBorder="1" applyAlignment="1">
      <alignment horizontal="center" vertical="center"/>
    </xf>
    <xf numFmtId="0" fontId="24" fillId="0" borderId="2" xfId="7" applyFont="1" applyBorder="1" applyAlignment="1">
      <alignment horizontal="center" vertical="center"/>
    </xf>
    <xf numFmtId="181" fontId="11" fillId="0" borderId="11" xfId="4" applyNumberFormat="1" applyFont="1" applyBorder="1" applyAlignment="1">
      <alignment horizontal="left" vertical="center"/>
    </xf>
    <xf numFmtId="181" fontId="11" fillId="0" borderId="12" xfId="4" applyNumberFormat="1" applyFont="1" applyBorder="1" applyAlignment="1">
      <alignment horizontal="left" vertical="center"/>
    </xf>
    <xf numFmtId="188" fontId="11" fillId="0" borderId="12" xfId="5" applyNumberFormat="1" applyFont="1" applyFill="1" applyBorder="1" applyAlignment="1">
      <alignment vertical="center" shrinkToFit="1"/>
    </xf>
    <xf numFmtId="181" fontId="9" fillId="0" borderId="0" xfId="4" applyNumberFormat="1" applyFont="1" applyAlignment="1">
      <alignment horizontal="center" vertical="center"/>
    </xf>
    <xf numFmtId="181" fontId="11" fillId="0" borderId="5" xfId="4" applyNumberFormat="1" applyFont="1" applyBorder="1" applyAlignment="1">
      <alignment horizontal="center" vertical="center"/>
    </xf>
    <xf numFmtId="181" fontId="11" fillId="0" borderId="6" xfId="4" applyNumberFormat="1" applyFont="1" applyBorder="1" applyAlignment="1">
      <alignment horizontal="center" vertical="center"/>
    </xf>
    <xf numFmtId="181" fontId="11" fillId="0" borderId="8" xfId="4" applyNumberFormat="1" applyFont="1" applyBorder="1" applyAlignment="1">
      <alignment horizontal="left" vertical="center"/>
    </xf>
    <xf numFmtId="181" fontId="11" fillId="0" borderId="9" xfId="4" applyNumberFormat="1" applyFont="1" applyBorder="1" applyAlignment="1">
      <alignment horizontal="left" vertical="center"/>
    </xf>
    <xf numFmtId="188" fontId="11" fillId="0" borderId="12" xfId="5" applyNumberFormat="1" applyFont="1" applyFill="1" applyBorder="1" applyAlignment="1">
      <alignment horizontal="left" vertical="center" shrinkToFit="1"/>
    </xf>
    <xf numFmtId="181" fontId="11" fillId="0" borderId="14" xfId="4" applyNumberFormat="1" applyFont="1" applyBorder="1" applyAlignment="1">
      <alignment horizontal="left" vertical="center"/>
    </xf>
    <xf numFmtId="181" fontId="11" fillId="0" borderId="15" xfId="4" applyNumberFormat="1" applyFont="1" applyBorder="1" applyAlignment="1">
      <alignment horizontal="left" vertical="center"/>
    </xf>
    <xf numFmtId="181" fontId="11" fillId="0" borderId="21" xfId="4" applyNumberFormat="1" applyFont="1" applyBorder="1" applyAlignment="1">
      <alignment horizontal="left" vertical="center"/>
    </xf>
    <xf numFmtId="181" fontId="11" fillId="0" borderId="22" xfId="4" applyNumberFormat="1" applyFont="1" applyBorder="1" applyAlignment="1">
      <alignment horizontal="left" vertical="center"/>
    </xf>
    <xf numFmtId="181" fontId="11" fillId="0" borderId="16" xfId="4" applyNumberFormat="1" applyFont="1" applyBorder="1" applyAlignment="1">
      <alignment horizontal="center" vertical="center"/>
    </xf>
    <xf numFmtId="181" fontId="11" fillId="0" borderId="23" xfId="4" applyNumberFormat="1" applyFont="1" applyBorder="1" applyAlignment="1">
      <alignment horizontal="center" vertical="center"/>
    </xf>
    <xf numFmtId="191" fontId="11" fillId="0" borderId="16" xfId="5" applyNumberFormat="1" applyFont="1" applyFill="1" applyBorder="1" applyAlignment="1">
      <alignment horizontal="right" vertical="center" shrinkToFit="1"/>
    </xf>
    <xf numFmtId="191" fontId="11" fillId="0" borderId="23" xfId="5" applyNumberFormat="1" applyFont="1" applyFill="1" applyBorder="1" applyAlignment="1">
      <alignment horizontal="right" vertical="center" shrinkToFit="1"/>
    </xf>
    <xf numFmtId="181" fontId="11" fillId="0" borderId="16" xfId="4" applyNumberFormat="1" applyFont="1" applyBorder="1" applyAlignment="1">
      <alignment horizontal="center" vertical="center" shrinkToFit="1"/>
    </xf>
    <xf numFmtId="181" fontId="11" fillId="0" borderId="23" xfId="4" applyNumberFormat="1" applyFont="1" applyBorder="1" applyAlignment="1">
      <alignment horizontal="center" vertical="center" shrinkToFit="1"/>
    </xf>
    <xf numFmtId="188" fontId="11" fillId="0" borderId="17" xfId="5" applyNumberFormat="1" applyFont="1" applyFill="1" applyBorder="1" applyAlignment="1">
      <alignment vertical="center" shrinkToFit="1"/>
    </xf>
    <xf numFmtId="188" fontId="11" fillId="0" borderId="18" xfId="5" applyNumberFormat="1" applyFont="1" applyFill="1" applyBorder="1" applyAlignment="1">
      <alignment vertical="center" shrinkToFit="1"/>
    </xf>
    <xf numFmtId="188" fontId="11" fillId="0" borderId="19" xfId="5" applyNumberFormat="1" applyFont="1" applyFill="1" applyBorder="1" applyAlignment="1">
      <alignment vertical="center" shrinkToFit="1"/>
    </xf>
    <xf numFmtId="192" fontId="11" fillId="0" borderId="12" xfId="5" applyNumberFormat="1" applyFont="1" applyFill="1" applyBorder="1" applyAlignment="1">
      <alignment vertical="center" shrinkToFit="1"/>
    </xf>
    <xf numFmtId="188" fontId="11" fillId="0" borderId="17" xfId="5" applyNumberFormat="1" applyFont="1" applyFill="1" applyBorder="1" applyAlignment="1">
      <alignment horizontal="center" vertical="center" shrinkToFit="1"/>
    </xf>
    <xf numFmtId="188" fontId="11" fillId="0" borderId="18" xfId="5" applyNumberFormat="1" applyFont="1" applyFill="1" applyBorder="1" applyAlignment="1">
      <alignment horizontal="center" vertical="center" shrinkToFit="1"/>
    </xf>
    <xf numFmtId="188" fontId="11" fillId="0" borderId="19" xfId="5" applyNumberFormat="1" applyFont="1" applyFill="1" applyBorder="1" applyAlignment="1">
      <alignment horizontal="center" vertical="center" shrinkToFit="1"/>
    </xf>
    <xf numFmtId="181" fontId="14" fillId="0" borderId="24" xfId="4" applyNumberFormat="1" applyFont="1" applyBorder="1" applyAlignment="1">
      <alignment horizontal="left" vertical="center" indent="1"/>
    </xf>
    <xf numFmtId="181" fontId="14" fillId="0" borderId="25" xfId="4" applyNumberFormat="1" applyFont="1" applyBorder="1" applyAlignment="1">
      <alignment horizontal="left" vertical="center" indent="1"/>
    </xf>
    <xf numFmtId="188" fontId="11" fillId="0" borderId="25" xfId="5" applyNumberFormat="1" applyFont="1" applyFill="1" applyBorder="1" applyAlignment="1">
      <alignment vertical="center" shrinkToFit="1"/>
    </xf>
    <xf numFmtId="0" fontId="19" fillId="0" borderId="0" xfId="6" applyFont="1" applyAlignment="1">
      <alignment horizontal="center" vertical="center"/>
    </xf>
    <xf numFmtId="176" fontId="21" fillId="0" borderId="27" xfId="6" applyNumberFormat="1" applyFont="1" applyBorder="1" applyAlignment="1">
      <alignment horizontal="center" vertical="center"/>
    </xf>
    <xf numFmtId="176" fontId="21" fillId="0" borderId="30" xfId="6" applyNumberFormat="1" applyFont="1" applyBorder="1" applyAlignment="1">
      <alignment horizontal="center" vertical="center"/>
    </xf>
    <xf numFmtId="176" fontId="21" fillId="0" borderId="28" xfId="6" applyNumberFormat="1" applyFont="1" applyBorder="1" applyAlignment="1">
      <alignment horizontal="center" vertical="center"/>
    </xf>
    <xf numFmtId="176" fontId="21" fillId="0" borderId="31" xfId="6" applyNumberFormat="1" applyFont="1" applyBorder="1" applyAlignment="1">
      <alignment horizontal="center" vertical="center"/>
    </xf>
    <xf numFmtId="176" fontId="21" fillId="0" borderId="29" xfId="6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left" vertical="center"/>
    </xf>
    <xf numFmtId="176" fontId="0" fillId="0" borderId="4" xfId="0" applyNumberFormat="1" applyBorder="1" applyAlignment="1">
      <alignment horizontal="left" vertical="center"/>
    </xf>
    <xf numFmtId="176" fontId="38" fillId="0" borderId="1" xfId="0" applyNumberFormat="1" applyFont="1" applyFill="1" applyBorder="1" applyAlignment="1">
      <alignment horizontal="center" vertical="center"/>
    </xf>
    <xf numFmtId="188" fontId="11" fillId="5" borderId="12" xfId="5" applyNumberFormat="1" applyFont="1" applyFill="1" applyBorder="1" applyAlignment="1">
      <alignment horizontal="right" vertical="center" shrinkToFit="1"/>
    </xf>
    <xf numFmtId="188" fontId="11" fillId="5" borderId="16" xfId="5" applyNumberFormat="1" applyFont="1" applyFill="1" applyBorder="1" applyAlignment="1">
      <alignment horizontal="right" vertical="center" shrinkToFit="1"/>
    </xf>
    <xf numFmtId="188" fontId="11" fillId="5" borderId="23" xfId="5" applyNumberFormat="1" applyFont="1" applyFill="1" applyBorder="1" applyAlignment="1">
      <alignment horizontal="right" vertical="center" shrinkToFit="1"/>
    </xf>
  </cellXfs>
  <cellStyles count="9">
    <cellStyle name="쉼표 [0] 2" xfId="3" xr:uid="{71A30EEB-25B9-4AFE-A355-529C2239D701}"/>
    <cellStyle name="쉼표 [0] 5" xfId="1" xr:uid="{2F3E1514-B169-4F50-96B8-B6DF0E394C48}"/>
    <cellStyle name="쉼표 [0]_제경비_산출근거-도우" xfId="5" xr:uid="{19A96B7A-5E06-4558-AA04-A3715B18D398}"/>
    <cellStyle name="표준" xfId="0" builtinId="0"/>
    <cellStyle name="표준 2" xfId="6" xr:uid="{FE867F1B-9F21-4210-88DF-8941C59E520A}"/>
    <cellStyle name="표준 2 2" xfId="8" xr:uid="{661E4E44-8B2C-4F8D-8AB1-1541E9A658CB}"/>
    <cellStyle name="표준 2 2 2" xfId="7" xr:uid="{D2ADB274-2D09-4E03-B37A-0FB27A20BDFD}"/>
    <cellStyle name="표준 2 3" xfId="2" xr:uid="{58E32CA2-7718-461D-BCE7-BE4301DEB04F}"/>
    <cellStyle name="표준_제경비_산출근거-도우" xfId="4" xr:uid="{CE696FFF-6E4A-4A74-A48E-DEBDA7E12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&#44277;&#50976;\&#51089;&#50629;&#48169;\2025&#45380;%20&#51089;&#50629;&#48169;\7)%202026&#45380;%20&#50857;&#51064;,%20&#54868;&#49457;%20&#51648;&#48169;&#46020;%20&#46020;&#47196;&#44396;&#51312;&#47932;%20&#48372;&#49688;&#44277;&#49324;(&#44148;&#49444;&#48376;&#48512;,%20&#46020;&#47196;&#49884;&#49444;&#54016;,%20&#48149;&#44540;&#51068;)&#51456;&#44277;%2026&#45380;%204&#50900;16&#51068;\&#49892;&#49884;&#49444;&#44228;\&#47928;&#49436;\8.&#50967;&#47568;1&#44368;%20&#46321;14&#44060;&#49548;%20&#54252;&#51109;&#44277;&#49324;\&#49345;&#49688;&#51649;&#44368;%20&#46321;2&#44060;&#49548;%20&#50896;&#44032;&#44228;&#49328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내역서"/>
      <sheetName val="제경비산출근거"/>
      <sheetName val="기술사용료"/>
      <sheetName val="전역변수"/>
      <sheetName val="중기전역변수"/>
      <sheetName val="Sheet3"/>
    </sheetNames>
    <sheetDataSet>
      <sheetData sheetId="0"/>
      <sheetData sheetId="1"/>
      <sheetData sheetId="2">
        <row r="4">
          <cell r="D4">
            <v>16.5</v>
          </cell>
        </row>
        <row r="15">
          <cell r="D15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3813-0727-4A88-829B-A8E89C055031}">
  <sheetPr>
    <tabColor rgb="FFFF0000"/>
  </sheetPr>
  <dimension ref="A1:J17"/>
  <sheetViews>
    <sheetView tabSelected="1" view="pageBreakPreview" zoomScaleNormal="100" zoomScaleSheetLayoutView="100" workbookViewId="0">
      <selection activeCell="F13" sqref="F13"/>
    </sheetView>
  </sheetViews>
  <sheetFormatPr defaultRowHeight="16.5"/>
  <cols>
    <col min="1" max="8" width="18.1640625" style="92" customWidth="1"/>
    <col min="9" max="9" width="12.1640625" style="92" customWidth="1"/>
    <col min="10" max="10" width="21.33203125" style="92" customWidth="1"/>
    <col min="11" max="16384" width="9.33203125" style="92"/>
  </cols>
  <sheetData>
    <row r="1" spans="1:10" s="71" customFormat="1" ht="16.5" customHeight="1" thickBot="1">
      <c r="A1" s="70"/>
      <c r="B1" s="70"/>
      <c r="C1" s="70"/>
      <c r="D1" s="70"/>
      <c r="E1" s="70"/>
      <c r="F1" s="70"/>
      <c r="G1" s="70"/>
      <c r="H1" s="70"/>
      <c r="I1" s="70"/>
      <c r="J1" s="70"/>
    </row>
    <row r="2" spans="1:10" s="71" customFormat="1" ht="33" customHeight="1">
      <c r="A2" s="108" t="s">
        <v>268</v>
      </c>
      <c r="B2" s="97"/>
      <c r="C2" s="110" t="s">
        <v>269</v>
      </c>
      <c r="D2" s="112"/>
      <c r="E2" s="113" t="s">
        <v>270</v>
      </c>
      <c r="F2" s="97"/>
      <c r="G2" s="113" t="s">
        <v>271</v>
      </c>
      <c r="H2" s="97"/>
      <c r="I2" s="99" t="s">
        <v>282</v>
      </c>
      <c r="J2" s="100"/>
    </row>
    <row r="3" spans="1:10" s="71" customFormat="1" ht="33" customHeight="1">
      <c r="A3" s="109"/>
      <c r="B3" s="98"/>
      <c r="C3" s="111"/>
      <c r="D3" s="98"/>
      <c r="E3" s="114"/>
      <c r="F3" s="98"/>
      <c r="G3" s="114"/>
      <c r="H3" s="98"/>
      <c r="I3" s="101"/>
      <c r="J3" s="102"/>
    </row>
    <row r="4" spans="1:10" s="73" customFormat="1" ht="33" customHeight="1">
      <c r="A4" s="72" t="s">
        <v>272</v>
      </c>
      <c r="J4" s="74"/>
    </row>
    <row r="5" spans="1:10" s="75" customFormat="1" ht="50.1" customHeight="1">
      <c r="A5" s="103" t="s">
        <v>273</v>
      </c>
      <c r="B5" s="104"/>
      <c r="C5" s="104"/>
      <c r="D5" s="104"/>
      <c r="E5" s="104"/>
      <c r="F5" s="104"/>
      <c r="G5" s="104"/>
      <c r="H5" s="104"/>
      <c r="I5" s="104"/>
      <c r="J5" s="105"/>
    </row>
    <row r="6" spans="1:10" s="73" customFormat="1" ht="19.5" customHeight="1">
      <c r="A6" s="76"/>
      <c r="B6" s="77"/>
      <c r="C6" s="77"/>
      <c r="D6" s="77"/>
      <c r="E6" s="77"/>
      <c r="F6" s="77"/>
      <c r="G6" s="77"/>
      <c r="H6" s="77"/>
      <c r="I6" s="77"/>
      <c r="J6" s="78"/>
    </row>
    <row r="7" spans="1:10" s="73" customFormat="1" ht="19.5" customHeight="1">
      <c r="A7" s="79"/>
      <c r="J7" s="74"/>
    </row>
    <row r="8" spans="1:10" s="82" customFormat="1" ht="33" customHeight="1">
      <c r="A8" s="80"/>
      <c r="B8" s="81" t="s">
        <v>274</v>
      </c>
      <c r="J8" s="83"/>
    </row>
    <row r="9" spans="1:10" s="82" customFormat="1" ht="33" customHeight="1">
      <c r="A9" s="80"/>
      <c r="B9" s="81" t="s">
        <v>275</v>
      </c>
      <c r="J9" s="83"/>
    </row>
    <row r="10" spans="1:10" s="82" customFormat="1" ht="30" customHeight="1">
      <c r="A10" s="80"/>
      <c r="B10" s="81" t="s">
        <v>276</v>
      </c>
      <c r="J10" s="83"/>
    </row>
    <row r="11" spans="1:10" s="82" customFormat="1" ht="30" customHeight="1">
      <c r="A11" s="80"/>
      <c r="B11" s="81" t="s">
        <v>277</v>
      </c>
      <c r="J11" s="83"/>
    </row>
    <row r="12" spans="1:10" s="82" customFormat="1" ht="30" customHeight="1">
      <c r="A12" s="80"/>
      <c r="B12" s="81"/>
      <c r="J12" s="83"/>
    </row>
    <row r="13" spans="1:10" s="82" customFormat="1" ht="33" customHeight="1">
      <c r="A13" s="80"/>
      <c r="B13" s="81" t="s">
        <v>278</v>
      </c>
      <c r="J13" s="83"/>
    </row>
    <row r="14" spans="1:10" s="82" customFormat="1" ht="33" customHeight="1">
      <c r="A14" s="80"/>
      <c r="B14" s="106" t="s">
        <v>279</v>
      </c>
      <c r="C14" s="106"/>
      <c r="D14" s="107">
        <v>237254000</v>
      </c>
      <c r="E14" s="107"/>
      <c r="F14" s="84" t="s">
        <v>286</v>
      </c>
      <c r="G14" s="84"/>
      <c r="H14" s="85"/>
      <c r="I14" s="85"/>
      <c r="J14" s="83"/>
    </row>
    <row r="15" spans="1:10" s="88" customFormat="1" ht="33" customHeight="1">
      <c r="A15" s="86"/>
      <c r="B15" s="106" t="s">
        <v>280</v>
      </c>
      <c r="C15" s="106"/>
      <c r="D15" s="107">
        <v>211592000</v>
      </c>
      <c r="E15" s="107"/>
      <c r="F15" s="84" t="s">
        <v>287</v>
      </c>
      <c r="G15" s="84"/>
      <c r="H15" s="84"/>
      <c r="I15" s="84"/>
      <c r="J15" s="87"/>
    </row>
    <row r="16" spans="1:10" s="88" customFormat="1" ht="33" customHeight="1">
      <c r="A16" s="86"/>
      <c r="B16" s="106" t="s">
        <v>281</v>
      </c>
      <c r="C16" s="106"/>
      <c r="D16" s="107">
        <v>25662000</v>
      </c>
      <c r="E16" s="107"/>
      <c r="F16" s="84" t="s">
        <v>288</v>
      </c>
      <c r="G16" s="84"/>
      <c r="H16" s="84"/>
      <c r="I16" s="84"/>
      <c r="J16" s="87"/>
    </row>
    <row r="17" spans="1:10" s="73" customFormat="1" ht="33" customHeight="1" thickBot="1">
      <c r="A17" s="89"/>
      <c r="B17" s="90"/>
      <c r="C17" s="90"/>
      <c r="D17" s="90"/>
      <c r="E17" s="90"/>
      <c r="F17" s="90"/>
      <c r="G17" s="90"/>
      <c r="H17" s="90"/>
      <c r="I17" s="90"/>
      <c r="J17" s="91"/>
    </row>
  </sheetData>
  <mergeCells count="16">
    <mergeCell ref="B15:C15"/>
    <mergeCell ref="D15:E15"/>
    <mergeCell ref="B16:C16"/>
    <mergeCell ref="D16:E16"/>
    <mergeCell ref="G2:G3"/>
    <mergeCell ref="H2:H3"/>
    <mergeCell ref="I2:J3"/>
    <mergeCell ref="A5:J5"/>
    <mergeCell ref="B14:C14"/>
    <mergeCell ref="D14:E14"/>
    <mergeCell ref="A2:A3"/>
    <mergeCell ref="B2:B3"/>
    <mergeCell ref="C2:C3"/>
    <mergeCell ref="D2:D3"/>
    <mergeCell ref="E2:E3"/>
    <mergeCell ref="F2:F3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97FAF-B7D0-4621-963D-816C29175150}">
  <sheetPr>
    <tabColor rgb="FF7030A0"/>
  </sheetPr>
  <dimension ref="A1:AY34"/>
  <sheetViews>
    <sheetView showGridLines="0" showZeros="0" view="pageBreakPreview" zoomScale="85" zoomScaleNormal="100" zoomScaleSheetLayoutView="85" workbookViewId="0">
      <selection activeCell="N4" sqref="N1:N1048576"/>
    </sheetView>
  </sheetViews>
  <sheetFormatPr defaultColWidth="11.6640625" defaultRowHeight="18.75" customHeight="1" outlineLevelRow="1"/>
  <cols>
    <col min="1" max="1" width="5.6640625" style="9" customWidth="1"/>
    <col min="2" max="2" width="33.5" style="9" customWidth="1"/>
    <col min="3" max="4" width="12.5" style="9" customWidth="1"/>
    <col min="5" max="5" width="10.1640625" style="43" customWidth="1"/>
    <col min="6" max="7" width="22.1640625" style="44" customWidth="1"/>
    <col min="8" max="8" width="22.1640625" style="44" hidden="1" customWidth="1"/>
    <col min="9" max="9" width="22.1640625" style="44" customWidth="1"/>
    <col min="10" max="10" width="22.1640625" style="44" hidden="1" customWidth="1"/>
    <col min="11" max="11" width="22.1640625" style="44" customWidth="1"/>
    <col min="12" max="12" width="17.6640625" style="37" customWidth="1"/>
    <col min="13" max="13" width="4.1640625" style="9" customWidth="1"/>
    <col min="14" max="14" width="18.1640625" style="9" customWidth="1"/>
    <col min="15" max="15" width="11.6640625" style="9" customWidth="1"/>
    <col min="16" max="16" width="18.33203125" style="9" bestFit="1" customWidth="1"/>
    <col min="17" max="17" width="11.6640625" style="9" customWidth="1"/>
    <col min="18" max="19" width="18.33203125" style="9" bestFit="1" customWidth="1"/>
    <col min="20" max="20" width="14.6640625" style="9" bestFit="1" customWidth="1"/>
    <col min="21" max="29" width="11.6640625" style="9" customWidth="1"/>
    <col min="30" max="31" width="18.33203125" style="9" bestFit="1" customWidth="1"/>
    <col min="32" max="34" width="11.83203125" style="9" bestFit="1" customWidth="1"/>
    <col min="35" max="35" width="18.33203125" style="9" bestFit="1" customWidth="1"/>
    <col min="36" max="36" width="11.83203125" style="9" bestFit="1" customWidth="1"/>
    <col min="37" max="50" width="11.6640625" style="9" customWidth="1"/>
    <col min="51" max="51" width="18.33203125" style="9" bestFit="1" customWidth="1"/>
    <col min="52" max="16384" width="11.6640625" style="9"/>
  </cols>
  <sheetData>
    <row r="1" spans="1:16" ht="30" customHeight="1" thickBot="1">
      <c r="A1" s="118" t="s">
        <v>284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6" ht="20.100000000000001" customHeight="1">
      <c r="A2" s="119" t="s">
        <v>197</v>
      </c>
      <c r="B2" s="120"/>
      <c r="C2" s="10" t="s">
        <v>198</v>
      </c>
      <c r="D2" s="10" t="s">
        <v>199</v>
      </c>
      <c r="E2" s="10" t="s">
        <v>200</v>
      </c>
      <c r="F2" s="11" t="s">
        <v>201</v>
      </c>
      <c r="G2" s="11" t="s">
        <v>202</v>
      </c>
      <c r="H2" s="11"/>
      <c r="I2" s="11" t="s">
        <v>203</v>
      </c>
      <c r="J2" s="11"/>
      <c r="K2" s="11" t="s">
        <v>204</v>
      </c>
      <c r="L2" s="12" t="s">
        <v>205</v>
      </c>
      <c r="M2" s="13"/>
    </row>
    <row r="3" spans="1:16" s="20" customFormat="1" ht="21" customHeight="1">
      <c r="A3" s="121" t="s">
        <v>206</v>
      </c>
      <c r="B3" s="122"/>
      <c r="C3" s="14"/>
      <c r="D3" s="15"/>
      <c r="E3" s="16"/>
      <c r="F3" s="17"/>
      <c r="G3" s="17"/>
      <c r="H3" s="17"/>
      <c r="I3" s="17"/>
      <c r="J3" s="17"/>
      <c r="K3" s="17"/>
      <c r="L3" s="18"/>
      <c r="M3" s="19"/>
    </row>
    <row r="4" spans="1:16" ht="21" customHeight="1">
      <c r="A4" s="115" t="s">
        <v>207</v>
      </c>
      <c r="B4" s="116"/>
      <c r="C4" s="21"/>
      <c r="D4" s="22">
        <v>19.100000000000001</v>
      </c>
      <c r="E4" s="23" t="s">
        <v>208</v>
      </c>
      <c r="F4" s="24"/>
      <c r="G4" s="123" t="s">
        <v>289</v>
      </c>
      <c r="H4" s="123"/>
      <c r="I4" s="123"/>
      <c r="J4" s="123"/>
      <c r="K4" s="123"/>
      <c r="L4" s="25"/>
      <c r="M4" s="13"/>
      <c r="P4" s="20"/>
    </row>
    <row r="5" spans="1:16" ht="21" customHeight="1">
      <c r="A5" s="115" t="s">
        <v>209</v>
      </c>
      <c r="B5" s="116"/>
      <c r="C5" s="21"/>
      <c r="D5" s="22">
        <v>3.56</v>
      </c>
      <c r="E5" s="23" t="s">
        <v>208</v>
      </c>
      <c r="F5" s="24"/>
      <c r="G5" s="117" t="s">
        <v>290</v>
      </c>
      <c r="H5" s="117"/>
      <c r="I5" s="117"/>
      <c r="J5" s="117"/>
      <c r="K5" s="117"/>
      <c r="L5" s="25"/>
      <c r="M5" s="13"/>
      <c r="P5" s="20"/>
    </row>
    <row r="6" spans="1:16" ht="21" customHeight="1">
      <c r="A6" s="115" t="s">
        <v>210</v>
      </c>
      <c r="B6" s="116"/>
      <c r="C6" s="21"/>
      <c r="D6" s="22">
        <v>1.01</v>
      </c>
      <c r="E6" s="23" t="s">
        <v>208</v>
      </c>
      <c r="F6" s="24"/>
      <c r="G6" s="117" t="s">
        <v>291</v>
      </c>
      <c r="H6" s="117"/>
      <c r="I6" s="117"/>
      <c r="J6" s="117"/>
      <c r="K6" s="117"/>
      <c r="L6" s="25"/>
      <c r="M6" s="13"/>
      <c r="P6" s="20"/>
    </row>
    <row r="7" spans="1:16" ht="21" customHeight="1">
      <c r="A7" s="115" t="s">
        <v>211</v>
      </c>
      <c r="B7" s="116"/>
      <c r="C7" s="21"/>
      <c r="D7" s="26">
        <v>3.5950000000000002</v>
      </c>
      <c r="E7" s="23" t="s">
        <v>208</v>
      </c>
      <c r="F7" s="155">
        <v>2251603</v>
      </c>
      <c r="G7" s="117" t="s">
        <v>292</v>
      </c>
      <c r="H7" s="117"/>
      <c r="I7" s="117"/>
      <c r="J7" s="117"/>
      <c r="K7" s="117"/>
      <c r="L7" s="25"/>
      <c r="M7" s="13"/>
      <c r="P7" s="20"/>
    </row>
    <row r="8" spans="1:16" ht="21" customHeight="1">
      <c r="A8" s="115" t="s">
        <v>212</v>
      </c>
      <c r="B8" s="116"/>
      <c r="C8" s="21"/>
      <c r="D8" s="22">
        <v>4.75</v>
      </c>
      <c r="E8" s="23" t="s">
        <v>208</v>
      </c>
      <c r="F8" s="155">
        <v>2974997</v>
      </c>
      <c r="G8" s="117" t="s">
        <v>293</v>
      </c>
      <c r="H8" s="117"/>
      <c r="I8" s="117"/>
      <c r="J8" s="117"/>
      <c r="K8" s="117"/>
      <c r="L8" s="25"/>
      <c r="M8" s="13"/>
      <c r="P8" s="20"/>
    </row>
    <row r="9" spans="1:16" ht="21" customHeight="1">
      <c r="A9" s="115" t="s">
        <v>213</v>
      </c>
      <c r="B9" s="116"/>
      <c r="C9" s="21"/>
      <c r="D9" s="22">
        <v>13.14</v>
      </c>
      <c r="E9" s="23" t="s">
        <v>208</v>
      </c>
      <c r="F9" s="155">
        <v>295860</v>
      </c>
      <c r="G9" s="117" t="s">
        <v>294</v>
      </c>
      <c r="H9" s="117"/>
      <c r="I9" s="117"/>
      <c r="J9" s="117"/>
      <c r="K9" s="117"/>
      <c r="L9" s="25"/>
      <c r="M9" s="13"/>
      <c r="P9" s="20"/>
    </row>
    <row r="10" spans="1:16" ht="21" customHeight="1">
      <c r="A10" s="115" t="s">
        <v>214</v>
      </c>
      <c r="B10" s="116"/>
      <c r="C10" s="21"/>
      <c r="D10" s="22">
        <v>0.68</v>
      </c>
      <c r="E10" s="23" t="s">
        <v>208</v>
      </c>
      <c r="F10" s="24"/>
      <c r="G10" s="117" t="s">
        <v>295</v>
      </c>
      <c r="H10" s="117"/>
      <c r="I10" s="117"/>
      <c r="J10" s="117"/>
      <c r="K10" s="117"/>
      <c r="L10" s="25"/>
      <c r="M10" s="13"/>
      <c r="P10" s="20"/>
    </row>
    <row r="11" spans="1:16" ht="21" customHeight="1">
      <c r="A11" s="124" t="s">
        <v>215</v>
      </c>
      <c r="B11" s="125"/>
      <c r="C11" s="128"/>
      <c r="D11" s="130">
        <v>3.15</v>
      </c>
      <c r="E11" s="132" t="s">
        <v>208</v>
      </c>
      <c r="F11" s="156">
        <v>4031944</v>
      </c>
      <c r="G11" s="134" t="s">
        <v>296</v>
      </c>
      <c r="H11" s="135"/>
      <c r="I11" s="135"/>
      <c r="J11" s="135"/>
      <c r="K11" s="136"/>
      <c r="L11" s="27"/>
      <c r="M11" s="13"/>
      <c r="P11" s="20"/>
    </row>
    <row r="12" spans="1:16" ht="21" customHeight="1">
      <c r="A12" s="126"/>
      <c r="B12" s="127"/>
      <c r="C12" s="129"/>
      <c r="D12" s="131"/>
      <c r="E12" s="133"/>
      <c r="F12" s="157"/>
      <c r="G12" s="134" t="s">
        <v>297</v>
      </c>
      <c r="H12" s="135"/>
      <c r="I12" s="135"/>
      <c r="J12" s="135"/>
      <c r="K12" s="136"/>
      <c r="L12" s="27" t="s">
        <v>216</v>
      </c>
      <c r="M12" s="13"/>
      <c r="P12" s="20"/>
    </row>
    <row r="13" spans="1:16" ht="21" customHeight="1">
      <c r="A13" s="115" t="s">
        <v>217</v>
      </c>
      <c r="B13" s="116"/>
      <c r="C13" s="21"/>
      <c r="D13" s="22">
        <v>0.9</v>
      </c>
      <c r="E13" s="23" t="s">
        <v>208</v>
      </c>
      <c r="F13" s="24"/>
      <c r="G13" s="117" t="s">
        <v>298</v>
      </c>
      <c r="H13" s="117"/>
      <c r="I13" s="117"/>
      <c r="J13" s="117"/>
      <c r="K13" s="117"/>
      <c r="L13" s="25"/>
      <c r="M13" s="13"/>
      <c r="P13" s="20"/>
    </row>
    <row r="14" spans="1:16" ht="21" customHeight="1">
      <c r="A14" s="115" t="s">
        <v>218</v>
      </c>
      <c r="B14" s="116"/>
      <c r="C14" s="21"/>
      <c r="D14" s="22">
        <v>5.5</v>
      </c>
      <c r="E14" s="23" t="s">
        <v>208</v>
      </c>
      <c r="F14" s="24"/>
      <c r="G14" s="117" t="s">
        <v>299</v>
      </c>
      <c r="H14" s="117"/>
      <c r="I14" s="117"/>
      <c r="J14" s="117"/>
      <c r="K14" s="117"/>
      <c r="L14" s="25"/>
      <c r="M14" s="13"/>
      <c r="P14" s="20"/>
    </row>
    <row r="15" spans="1:16" ht="21.95" hidden="1" customHeight="1" outlineLevel="1">
      <c r="A15" s="115" t="s">
        <v>219</v>
      </c>
      <c r="B15" s="116"/>
      <c r="C15" s="21"/>
      <c r="D15" s="26">
        <v>0</v>
      </c>
      <c r="E15" s="23" t="s">
        <v>208</v>
      </c>
      <c r="F15" s="24"/>
      <c r="G15" s="117" t="s">
        <v>300</v>
      </c>
      <c r="H15" s="117"/>
      <c r="I15" s="117"/>
      <c r="J15" s="117"/>
      <c r="K15" s="117"/>
      <c r="L15" s="25"/>
      <c r="M15" s="13"/>
      <c r="P15" s="20"/>
    </row>
    <row r="16" spans="1:16" ht="21" customHeight="1" collapsed="1">
      <c r="A16" s="115" t="s">
        <v>220</v>
      </c>
      <c r="B16" s="116"/>
      <c r="C16" s="21"/>
      <c r="D16" s="26">
        <v>6.0000000000000001E-3</v>
      </c>
      <c r="E16" s="23" t="s">
        <v>221</v>
      </c>
      <c r="F16" s="24"/>
      <c r="G16" s="137" t="s">
        <v>301</v>
      </c>
      <c r="H16" s="137"/>
      <c r="I16" s="137"/>
      <c r="J16" s="137"/>
      <c r="K16" s="137"/>
      <c r="L16" s="25"/>
      <c r="M16" s="13"/>
      <c r="P16" s="20"/>
    </row>
    <row r="17" spans="1:51" ht="21" customHeight="1">
      <c r="A17" s="115" t="s">
        <v>222</v>
      </c>
      <c r="B17" s="116"/>
      <c r="C17" s="21"/>
      <c r="D17" s="22">
        <v>0.09</v>
      </c>
      <c r="E17" s="23" t="s">
        <v>221</v>
      </c>
      <c r="F17" s="24"/>
      <c r="G17" s="117" t="s">
        <v>302</v>
      </c>
      <c r="H17" s="117"/>
      <c r="I17" s="117"/>
      <c r="J17" s="117"/>
      <c r="K17" s="117"/>
      <c r="L17" s="25"/>
      <c r="M17" s="13"/>
      <c r="P17" s="20"/>
    </row>
    <row r="18" spans="1:51" ht="21" customHeight="1">
      <c r="A18" s="115" t="s">
        <v>223</v>
      </c>
      <c r="B18" s="116"/>
      <c r="C18" s="21"/>
      <c r="D18" s="22">
        <v>2.2999999999999998</v>
      </c>
      <c r="E18" s="23" t="s">
        <v>208</v>
      </c>
      <c r="F18" s="155">
        <v>1440525</v>
      </c>
      <c r="G18" s="117" t="s">
        <v>303</v>
      </c>
      <c r="H18" s="117"/>
      <c r="I18" s="117"/>
      <c r="J18" s="117"/>
      <c r="K18" s="117"/>
      <c r="L18" s="25"/>
      <c r="M18" s="13"/>
      <c r="P18" s="20"/>
    </row>
    <row r="19" spans="1:51" ht="21" customHeight="1">
      <c r="A19" s="115" t="s">
        <v>224</v>
      </c>
      <c r="B19" s="116"/>
      <c r="C19" s="28"/>
      <c r="D19" s="29"/>
      <c r="E19" s="30"/>
      <c r="F19" s="24"/>
      <c r="G19" s="117"/>
      <c r="H19" s="117"/>
      <c r="I19" s="117"/>
      <c r="J19" s="117"/>
      <c r="K19" s="117"/>
      <c r="L19" s="31"/>
      <c r="M19" s="13"/>
      <c r="P19" s="20"/>
    </row>
    <row r="20" spans="1:51" ht="21" customHeight="1">
      <c r="A20" s="115" t="s">
        <v>225</v>
      </c>
      <c r="B20" s="116"/>
      <c r="C20" s="21"/>
      <c r="D20" s="32">
        <v>1</v>
      </c>
      <c r="E20" s="23" t="s">
        <v>221</v>
      </c>
      <c r="F20" s="24"/>
      <c r="G20" s="138"/>
      <c r="H20" s="139"/>
      <c r="I20" s="139"/>
      <c r="J20" s="139"/>
      <c r="K20" s="140"/>
      <c r="L20" s="25"/>
      <c r="M20" s="13"/>
      <c r="P20" s="20"/>
    </row>
    <row r="21" spans="1:51" ht="21" customHeight="1">
      <c r="A21" s="115" t="s">
        <v>226</v>
      </c>
      <c r="B21" s="116"/>
      <c r="C21" s="21"/>
      <c r="D21" s="32">
        <v>1</v>
      </c>
      <c r="E21" s="23" t="s">
        <v>221</v>
      </c>
      <c r="F21" s="155">
        <v>10659473</v>
      </c>
      <c r="G21" s="33"/>
      <c r="H21" s="34"/>
      <c r="I21" s="34"/>
      <c r="J21" s="34"/>
      <c r="K21" s="35"/>
      <c r="L21" s="25"/>
      <c r="M21" s="13"/>
      <c r="P21" s="20"/>
    </row>
    <row r="22" spans="1:51" ht="21" customHeight="1">
      <c r="A22" s="115" t="s">
        <v>227</v>
      </c>
      <c r="B22" s="116"/>
      <c r="C22" s="21"/>
      <c r="D22" s="32">
        <v>1</v>
      </c>
      <c r="E22" s="23" t="s">
        <v>221</v>
      </c>
      <c r="F22" s="155">
        <v>722019</v>
      </c>
      <c r="G22" s="33"/>
      <c r="H22" s="34"/>
      <c r="I22" s="34"/>
      <c r="J22" s="34"/>
      <c r="K22" s="35"/>
      <c r="L22" s="25"/>
      <c r="M22" s="13"/>
      <c r="P22" s="20"/>
    </row>
    <row r="23" spans="1:51" ht="21" customHeight="1">
      <c r="A23" s="115" t="s">
        <v>228</v>
      </c>
      <c r="B23" s="116"/>
      <c r="C23" s="21"/>
      <c r="D23" s="22"/>
      <c r="E23" s="23"/>
      <c r="F23" s="24"/>
      <c r="G23" s="117" t="s">
        <v>229</v>
      </c>
      <c r="H23" s="117"/>
      <c r="I23" s="117"/>
      <c r="J23" s="117"/>
      <c r="K23" s="117"/>
      <c r="L23" s="25"/>
      <c r="M23" s="13"/>
      <c r="P23" s="20"/>
    </row>
    <row r="24" spans="1:51" ht="21" customHeight="1">
      <c r="A24" s="115" t="s">
        <v>230</v>
      </c>
      <c r="B24" s="116"/>
      <c r="C24" s="21"/>
      <c r="D24" s="22">
        <v>8</v>
      </c>
      <c r="E24" s="23" t="s">
        <v>208</v>
      </c>
      <c r="F24" s="24"/>
      <c r="G24" s="117" t="s">
        <v>304</v>
      </c>
      <c r="H24" s="117"/>
      <c r="I24" s="117"/>
      <c r="J24" s="117"/>
      <c r="K24" s="117"/>
      <c r="L24" s="25"/>
      <c r="M24" s="13"/>
      <c r="P24" s="20"/>
    </row>
    <row r="25" spans="1:51" ht="21" customHeight="1">
      <c r="A25" s="115" t="s">
        <v>231</v>
      </c>
      <c r="B25" s="116"/>
      <c r="C25" s="21"/>
      <c r="D25" s="22">
        <v>15</v>
      </c>
      <c r="E25" s="23" t="s">
        <v>208</v>
      </c>
      <c r="F25" s="24"/>
      <c r="G25" s="117" t="s">
        <v>305</v>
      </c>
      <c r="H25" s="117"/>
      <c r="I25" s="117"/>
      <c r="J25" s="117"/>
      <c r="K25" s="117"/>
      <c r="L25" s="25"/>
      <c r="M25" s="13"/>
      <c r="P25" s="20"/>
    </row>
    <row r="26" spans="1:51" ht="21" customHeight="1">
      <c r="A26" s="115" t="s">
        <v>232</v>
      </c>
      <c r="B26" s="116"/>
      <c r="C26" s="21"/>
      <c r="D26" s="22"/>
      <c r="E26" s="23"/>
      <c r="F26" s="24"/>
      <c r="G26" s="117"/>
      <c r="H26" s="117"/>
      <c r="I26" s="117"/>
      <c r="J26" s="117"/>
      <c r="K26" s="117"/>
      <c r="L26" s="25"/>
      <c r="M26" s="13"/>
      <c r="P26" s="20"/>
    </row>
    <row r="27" spans="1:51" ht="21" customHeight="1">
      <c r="A27" s="115" t="s">
        <v>233</v>
      </c>
      <c r="B27" s="116"/>
      <c r="C27" s="21"/>
      <c r="D27" s="22">
        <v>10</v>
      </c>
      <c r="E27" s="23" t="s">
        <v>208</v>
      </c>
      <c r="F27" s="24"/>
      <c r="G27" s="117" t="s">
        <v>306</v>
      </c>
      <c r="H27" s="117"/>
      <c r="I27" s="117"/>
      <c r="J27" s="117"/>
      <c r="K27" s="117"/>
      <c r="L27" s="25"/>
      <c r="M27" s="13"/>
      <c r="P27" s="20"/>
    </row>
    <row r="28" spans="1:51" s="20" customFormat="1" ht="21" customHeight="1">
      <c r="A28" s="115" t="s">
        <v>234</v>
      </c>
      <c r="B28" s="116"/>
      <c r="C28" s="21"/>
      <c r="D28" s="32"/>
      <c r="E28" s="23"/>
      <c r="F28" s="24"/>
      <c r="G28" s="117" t="s">
        <v>235</v>
      </c>
      <c r="H28" s="117"/>
      <c r="I28" s="117"/>
      <c r="J28" s="117"/>
      <c r="K28" s="117"/>
      <c r="L28" s="25"/>
      <c r="M28" s="36"/>
    </row>
    <row r="29" spans="1:51" s="37" customFormat="1" ht="21" customHeight="1">
      <c r="A29" s="115" t="s">
        <v>236</v>
      </c>
      <c r="B29" s="116"/>
      <c r="C29" s="21"/>
      <c r="D29" s="32">
        <v>1</v>
      </c>
      <c r="E29" s="23" t="s">
        <v>221</v>
      </c>
      <c r="F29" s="24"/>
      <c r="G29" s="138"/>
      <c r="H29" s="139"/>
      <c r="I29" s="139"/>
      <c r="J29" s="139"/>
      <c r="K29" s="140"/>
      <c r="L29" s="25"/>
      <c r="M29" s="9"/>
      <c r="N29" s="9"/>
      <c r="O29" s="9"/>
      <c r="P29" s="20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</row>
    <row r="30" spans="1:51" s="37" customFormat="1" ht="21" customHeight="1" thickBot="1">
      <c r="A30" s="141" t="s">
        <v>237</v>
      </c>
      <c r="B30" s="142"/>
      <c r="C30" s="38"/>
      <c r="D30" s="39"/>
      <c r="E30" s="40"/>
      <c r="F30" s="41"/>
      <c r="G30" s="143"/>
      <c r="H30" s="143"/>
      <c r="I30" s="143"/>
      <c r="J30" s="143"/>
      <c r="K30" s="143"/>
      <c r="L30" s="42"/>
      <c r="M30" s="9"/>
      <c r="N30" s="9"/>
      <c r="O30" s="9"/>
      <c r="P30" s="20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spans="1:51" s="37" customFormat="1" ht="18.75" customHeight="1">
      <c r="A31" s="9"/>
      <c r="B31" s="9"/>
      <c r="C31" s="9"/>
      <c r="D31" s="9"/>
      <c r="E31" s="43"/>
      <c r="F31" s="44"/>
      <c r="G31" s="44"/>
      <c r="H31" s="44"/>
      <c r="I31" s="44"/>
      <c r="J31" s="44"/>
      <c r="K31" s="44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</row>
    <row r="32" spans="1:51" s="37" customFormat="1" ht="18.75" customHeight="1">
      <c r="A32" s="9"/>
      <c r="B32" s="9"/>
      <c r="C32" s="9"/>
      <c r="D32" s="9"/>
      <c r="E32" s="43"/>
      <c r="F32" s="44"/>
      <c r="G32" s="44"/>
      <c r="H32" s="44"/>
      <c r="I32" s="44"/>
      <c r="J32" s="44"/>
      <c r="K32" s="44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</row>
    <row r="34" spans="14:15" ht="18.75" customHeight="1">
      <c r="N34" s="45"/>
      <c r="O34" s="46"/>
    </row>
  </sheetData>
  <mergeCells count="58">
    <mergeCell ref="A25:B25"/>
    <mergeCell ref="G25:K25"/>
    <mergeCell ref="A29:B29"/>
    <mergeCell ref="G29:K29"/>
    <mergeCell ref="A30:B30"/>
    <mergeCell ref="G30:K30"/>
    <mergeCell ref="A26:B26"/>
    <mergeCell ref="G26:K26"/>
    <mergeCell ref="A27:B27"/>
    <mergeCell ref="G27:K27"/>
    <mergeCell ref="A28:B28"/>
    <mergeCell ref="G28:K28"/>
    <mergeCell ref="G18:K18"/>
    <mergeCell ref="A19:B19"/>
    <mergeCell ref="G19:K19"/>
    <mergeCell ref="A20:B20"/>
    <mergeCell ref="G20:K20"/>
    <mergeCell ref="A23:B23"/>
    <mergeCell ref="G23:K23"/>
    <mergeCell ref="A24:B24"/>
    <mergeCell ref="G24:K24"/>
    <mergeCell ref="A22:B22"/>
    <mergeCell ref="A21:B21"/>
    <mergeCell ref="E11:E12"/>
    <mergeCell ref="F11:F12"/>
    <mergeCell ref="G11:K11"/>
    <mergeCell ref="G12:K12"/>
    <mergeCell ref="G14:K14"/>
    <mergeCell ref="A13:B13"/>
    <mergeCell ref="G13:K13"/>
    <mergeCell ref="A14:B14"/>
    <mergeCell ref="A15:B15"/>
    <mergeCell ref="G15:K15"/>
    <mergeCell ref="A16:B16"/>
    <mergeCell ref="G16:K16"/>
    <mergeCell ref="A17:B17"/>
    <mergeCell ref="G17:K17"/>
    <mergeCell ref="A18:B18"/>
    <mergeCell ref="A6:B6"/>
    <mergeCell ref="G6:K6"/>
    <mergeCell ref="A7:B7"/>
    <mergeCell ref="G7:K7"/>
    <mergeCell ref="A8:B8"/>
    <mergeCell ref="G8:K8"/>
    <mergeCell ref="A9:B9"/>
    <mergeCell ref="G9:K9"/>
    <mergeCell ref="A10:B10"/>
    <mergeCell ref="G10:K10"/>
    <mergeCell ref="A11:B12"/>
    <mergeCell ref="C11:C12"/>
    <mergeCell ref="D11:D12"/>
    <mergeCell ref="A5:B5"/>
    <mergeCell ref="G5:K5"/>
    <mergeCell ref="A1:L1"/>
    <mergeCell ref="A2:B2"/>
    <mergeCell ref="A3:B3"/>
    <mergeCell ref="A4:B4"/>
    <mergeCell ref="G4:K4"/>
  </mergeCells>
  <phoneticPr fontId="3" type="noConversion"/>
  <printOptions horizontalCentered="1"/>
  <pageMargins left="0.78740157480314965" right="0.39370078740157483" top="0.46" bottom="0.15748031496062992" header="0.15748031496062992" footer="0.19685039370078741"/>
  <pageSetup paperSize="9" scale="8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6DE10-CAF8-4A43-B244-3348126C35C4}">
  <sheetPr>
    <tabColor rgb="FF002060"/>
  </sheetPr>
  <dimension ref="A1:N33"/>
  <sheetViews>
    <sheetView showGridLines="0" showZeros="0" view="pageBreakPreview" zoomScale="110" zoomScaleNormal="100" zoomScaleSheetLayoutView="110" workbookViewId="0">
      <selection activeCell="F4" sqref="F4:L31"/>
    </sheetView>
  </sheetViews>
  <sheetFormatPr defaultRowHeight="24.95" customHeight="1" outlineLevelRow="1"/>
  <cols>
    <col min="1" max="1" width="32.1640625" style="47" customWidth="1"/>
    <col min="2" max="2" width="18.83203125" style="47" customWidth="1"/>
    <col min="3" max="3" width="9.33203125" style="47" customWidth="1"/>
    <col min="4" max="4" width="4.6640625" style="47" customWidth="1"/>
    <col min="5" max="5" width="13.1640625" style="47" customWidth="1"/>
    <col min="6" max="6" width="16.6640625" style="47" customWidth="1"/>
    <col min="7" max="7" width="11.6640625" style="47" customWidth="1"/>
    <col min="8" max="8" width="14.83203125" style="47" customWidth="1"/>
    <col min="9" max="9" width="11.5" style="47" customWidth="1"/>
    <col min="10" max="10" width="16.1640625" style="47" customWidth="1"/>
    <col min="11" max="12" width="13.1640625" style="47" customWidth="1"/>
    <col min="13" max="13" width="9.33203125" style="47"/>
    <col min="14" max="14" width="13.6640625" style="47" bestFit="1" customWidth="1"/>
    <col min="15" max="16384" width="9.33203125" style="47"/>
  </cols>
  <sheetData>
    <row r="1" spans="1:14" ht="25.5" customHeight="1" thickBot="1">
      <c r="A1" s="144" t="s">
        <v>238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</row>
    <row r="2" spans="1:14" ht="15.75" customHeight="1">
      <c r="A2" s="145" t="s">
        <v>35</v>
      </c>
      <c r="B2" s="147" t="s">
        <v>100</v>
      </c>
      <c r="C2" s="147" t="s">
        <v>125</v>
      </c>
      <c r="D2" s="147" t="s">
        <v>86</v>
      </c>
      <c r="E2" s="147" t="s">
        <v>192</v>
      </c>
      <c r="F2" s="147" t="s">
        <v>195</v>
      </c>
      <c r="G2" s="147" t="s">
        <v>96</v>
      </c>
      <c r="H2" s="147" t="s">
        <v>195</v>
      </c>
      <c r="I2" s="147" t="s">
        <v>147</v>
      </c>
      <c r="J2" s="147" t="s">
        <v>195</v>
      </c>
      <c r="K2" s="147" t="s">
        <v>9</v>
      </c>
      <c r="L2" s="149" t="s">
        <v>195</v>
      </c>
    </row>
    <row r="3" spans="1:14" ht="15.75" customHeight="1" thickBot="1">
      <c r="A3" s="146" t="s">
        <v>195</v>
      </c>
      <c r="B3" s="148" t="s">
        <v>195</v>
      </c>
      <c r="C3" s="148" t="s">
        <v>195</v>
      </c>
      <c r="D3" s="148" t="s">
        <v>195</v>
      </c>
      <c r="E3" s="48" t="s">
        <v>52</v>
      </c>
      <c r="F3" s="48" t="s">
        <v>28</v>
      </c>
      <c r="G3" s="48" t="s">
        <v>52</v>
      </c>
      <c r="H3" s="48" t="s">
        <v>28</v>
      </c>
      <c r="I3" s="48" t="s">
        <v>52</v>
      </c>
      <c r="J3" s="48" t="s">
        <v>28</v>
      </c>
      <c r="K3" s="48" t="s">
        <v>52</v>
      </c>
      <c r="L3" s="49" t="s">
        <v>28</v>
      </c>
    </row>
    <row r="4" spans="1:14" ht="18" customHeight="1" thickTop="1">
      <c r="A4" s="50" t="s">
        <v>239</v>
      </c>
      <c r="B4" s="51"/>
      <c r="C4" s="51"/>
      <c r="D4" s="51"/>
      <c r="E4" s="52"/>
      <c r="F4" s="53"/>
      <c r="G4" s="52"/>
      <c r="H4" s="53"/>
      <c r="I4" s="52"/>
      <c r="J4" s="53"/>
      <c r="K4" s="52"/>
      <c r="L4" s="54"/>
    </row>
    <row r="5" spans="1:14" ht="18" customHeight="1">
      <c r="A5" s="55" t="s">
        <v>240</v>
      </c>
      <c r="B5" s="56" t="s">
        <v>195</v>
      </c>
      <c r="C5" s="56">
        <v>1</v>
      </c>
      <c r="D5" s="56" t="s">
        <v>167</v>
      </c>
      <c r="E5" s="57">
        <f>I5+G5+K5</f>
        <v>0</v>
      </c>
      <c r="F5" s="57"/>
      <c r="G5" s="58"/>
      <c r="H5" s="57"/>
      <c r="I5" s="58"/>
      <c r="J5" s="57"/>
      <c r="K5" s="58"/>
      <c r="L5" s="59"/>
    </row>
    <row r="6" spans="1:14" ht="18" customHeight="1">
      <c r="A6" s="55" t="s">
        <v>241</v>
      </c>
      <c r="B6" s="56" t="s">
        <v>195</v>
      </c>
      <c r="C6" s="56">
        <v>1</v>
      </c>
      <c r="D6" s="56" t="s">
        <v>167</v>
      </c>
      <c r="E6" s="57">
        <f>I6+G6+K6</f>
        <v>0</v>
      </c>
      <c r="F6" s="57"/>
      <c r="G6" s="58"/>
      <c r="H6" s="57"/>
      <c r="I6" s="58"/>
      <c r="J6" s="57"/>
      <c r="K6" s="58"/>
      <c r="L6" s="59"/>
      <c r="N6" s="60"/>
    </row>
    <row r="7" spans="1:14" ht="18" customHeight="1">
      <c r="A7" s="55" t="s">
        <v>242</v>
      </c>
      <c r="B7" s="61">
        <f>원가계산서!D4</f>
        <v>19.100000000000001</v>
      </c>
      <c r="C7" s="56">
        <v>1</v>
      </c>
      <c r="D7" s="56" t="s">
        <v>167</v>
      </c>
      <c r="E7" s="57">
        <f t="shared" ref="E7:E18" si="0">I7+G7+K7</f>
        <v>0</v>
      </c>
      <c r="F7" s="57"/>
      <c r="G7" s="58"/>
      <c r="H7" s="57"/>
      <c r="I7" s="58"/>
      <c r="J7" s="57"/>
      <c r="K7" s="58"/>
      <c r="L7" s="59"/>
    </row>
    <row r="8" spans="1:14" ht="18" customHeight="1">
      <c r="A8" s="55" t="s">
        <v>243</v>
      </c>
      <c r="B8" s="61"/>
      <c r="C8" s="56"/>
      <c r="D8" s="56" t="s">
        <v>195</v>
      </c>
      <c r="E8" s="57">
        <f t="shared" si="0"/>
        <v>0</v>
      </c>
      <c r="F8" s="57"/>
      <c r="G8" s="58"/>
      <c r="H8" s="57"/>
      <c r="I8" s="58"/>
      <c r="J8" s="57"/>
      <c r="K8" s="58"/>
      <c r="L8" s="59"/>
    </row>
    <row r="9" spans="1:14" ht="18" customHeight="1">
      <c r="A9" s="55" t="s">
        <v>244</v>
      </c>
      <c r="B9" s="61">
        <f>원가계산서!D5</f>
        <v>3.56</v>
      </c>
      <c r="C9" s="56">
        <v>1</v>
      </c>
      <c r="D9" s="56" t="s">
        <v>167</v>
      </c>
      <c r="E9" s="57">
        <f t="shared" si="0"/>
        <v>0</v>
      </c>
      <c r="F9" s="57"/>
      <c r="G9" s="58"/>
      <c r="H9" s="57"/>
      <c r="I9" s="58"/>
      <c r="J9" s="57"/>
      <c r="K9" s="58"/>
      <c r="L9" s="59"/>
    </row>
    <row r="10" spans="1:14" ht="18" customHeight="1">
      <c r="A10" s="55" t="s">
        <v>245</v>
      </c>
      <c r="B10" s="61">
        <f>원가계산서!D6</f>
        <v>1.01</v>
      </c>
      <c r="C10" s="56">
        <v>1</v>
      </c>
      <c r="D10" s="56" t="s">
        <v>167</v>
      </c>
      <c r="E10" s="57">
        <f t="shared" si="0"/>
        <v>0</v>
      </c>
      <c r="F10" s="57"/>
      <c r="G10" s="58"/>
      <c r="H10" s="57"/>
      <c r="I10" s="58"/>
      <c r="J10" s="57"/>
      <c r="K10" s="58"/>
      <c r="L10" s="59"/>
    </row>
    <row r="11" spans="1:14" ht="18" customHeight="1">
      <c r="A11" s="55" t="s">
        <v>246</v>
      </c>
      <c r="B11" s="62">
        <f>원가계산서!D7</f>
        <v>3.5950000000000002</v>
      </c>
      <c r="C11" s="56">
        <v>1</v>
      </c>
      <c r="D11" s="56" t="s">
        <v>167</v>
      </c>
      <c r="E11" s="57">
        <f t="shared" si="0"/>
        <v>0</v>
      </c>
      <c r="F11" s="57"/>
      <c r="G11" s="58"/>
      <c r="H11" s="57"/>
      <c r="I11" s="58"/>
      <c r="J11" s="57"/>
      <c r="K11" s="58"/>
      <c r="L11" s="59"/>
    </row>
    <row r="12" spans="1:14" ht="18" customHeight="1">
      <c r="A12" s="55" t="s">
        <v>247</v>
      </c>
      <c r="B12" s="61">
        <f>원가계산서!D8</f>
        <v>4.75</v>
      </c>
      <c r="C12" s="56">
        <v>1</v>
      </c>
      <c r="D12" s="56" t="s">
        <v>167</v>
      </c>
      <c r="E12" s="57">
        <f t="shared" si="0"/>
        <v>0</v>
      </c>
      <c r="F12" s="57"/>
      <c r="G12" s="58"/>
      <c r="H12" s="57"/>
      <c r="I12" s="58"/>
      <c r="J12" s="57"/>
      <c r="K12" s="58"/>
      <c r="L12" s="59"/>
    </row>
    <row r="13" spans="1:14" ht="18" customHeight="1">
      <c r="A13" s="55" t="s">
        <v>248</v>
      </c>
      <c r="B13" s="61">
        <f>원가계산서!D9</f>
        <v>13.14</v>
      </c>
      <c r="C13" s="56">
        <v>1</v>
      </c>
      <c r="D13" s="56" t="s">
        <v>167</v>
      </c>
      <c r="E13" s="57">
        <f t="shared" si="0"/>
        <v>0</v>
      </c>
      <c r="F13" s="57"/>
      <c r="G13" s="58"/>
      <c r="H13" s="57"/>
      <c r="I13" s="58"/>
      <c r="J13" s="57"/>
      <c r="K13" s="58"/>
      <c r="L13" s="59"/>
    </row>
    <row r="14" spans="1:14" ht="18" customHeight="1">
      <c r="A14" s="55" t="s">
        <v>249</v>
      </c>
      <c r="B14" s="61">
        <f>원가계산서!D10</f>
        <v>0.68</v>
      </c>
      <c r="C14" s="56">
        <v>1</v>
      </c>
      <c r="D14" s="56" t="s">
        <v>167</v>
      </c>
      <c r="E14" s="57">
        <f t="shared" si="0"/>
        <v>0</v>
      </c>
      <c r="F14" s="57"/>
      <c r="G14" s="58"/>
      <c r="H14" s="57"/>
      <c r="I14" s="58"/>
      <c r="J14" s="57"/>
      <c r="K14" s="58"/>
      <c r="L14" s="59"/>
    </row>
    <row r="15" spans="1:14" ht="18" customHeight="1">
      <c r="A15" s="55" t="s">
        <v>250</v>
      </c>
      <c r="B15" s="61">
        <f>원가계산서!D11</f>
        <v>3.15</v>
      </c>
      <c r="C15" s="56">
        <v>1</v>
      </c>
      <c r="D15" s="56" t="s">
        <v>167</v>
      </c>
      <c r="E15" s="57">
        <f t="shared" si="0"/>
        <v>0</v>
      </c>
      <c r="F15" s="57"/>
      <c r="G15" s="58"/>
      <c r="H15" s="57"/>
      <c r="I15" s="58"/>
      <c r="J15" s="57"/>
      <c r="K15" s="58"/>
      <c r="L15" s="59"/>
    </row>
    <row r="16" spans="1:14" ht="18" customHeight="1">
      <c r="A16" s="55" t="s">
        <v>251</v>
      </c>
      <c r="B16" s="61">
        <f>원가계산서!D13</f>
        <v>0.9</v>
      </c>
      <c r="C16" s="56">
        <v>1</v>
      </c>
      <c r="D16" s="56" t="s">
        <v>167</v>
      </c>
      <c r="E16" s="57">
        <f t="shared" si="0"/>
        <v>0</v>
      </c>
      <c r="F16" s="57"/>
      <c r="G16" s="58"/>
      <c r="H16" s="57"/>
      <c r="I16" s="58"/>
      <c r="J16" s="57"/>
      <c r="K16" s="58"/>
      <c r="L16" s="59"/>
    </row>
    <row r="17" spans="1:12" ht="18" customHeight="1">
      <c r="A17" s="55" t="s">
        <v>252</v>
      </c>
      <c r="B17" s="61">
        <f>원가계산서!D14</f>
        <v>5.5</v>
      </c>
      <c r="C17" s="56">
        <v>1</v>
      </c>
      <c r="D17" s="56" t="s">
        <v>167</v>
      </c>
      <c r="E17" s="57">
        <f t="shared" si="0"/>
        <v>0</v>
      </c>
      <c r="F17" s="57"/>
      <c r="G17" s="58"/>
      <c r="H17" s="57"/>
      <c r="I17" s="58"/>
      <c r="J17" s="57"/>
      <c r="K17" s="58"/>
      <c r="L17" s="59"/>
    </row>
    <row r="18" spans="1:12" ht="20.100000000000001" hidden="1" customHeight="1" outlineLevel="1">
      <c r="A18" s="55" t="s">
        <v>253</v>
      </c>
      <c r="B18" s="62">
        <f>[1]제경비산출근거!D15</f>
        <v>0</v>
      </c>
      <c r="C18" s="56">
        <v>1</v>
      </c>
      <c r="D18" s="56" t="s">
        <v>167</v>
      </c>
      <c r="E18" s="57">
        <f t="shared" si="0"/>
        <v>0</v>
      </c>
      <c r="F18" s="57"/>
      <c r="G18" s="58"/>
      <c r="H18" s="57"/>
      <c r="I18" s="58"/>
      <c r="J18" s="57"/>
      <c r="K18" s="58"/>
      <c r="L18" s="59"/>
    </row>
    <row r="19" spans="1:12" ht="18.600000000000001" customHeight="1" collapsed="1">
      <c r="A19" s="55" t="s">
        <v>254</v>
      </c>
      <c r="B19" s="62">
        <f>원가계산서!D16</f>
        <v>6.0000000000000001E-3</v>
      </c>
      <c r="C19" s="56">
        <v>1</v>
      </c>
      <c r="D19" s="56" t="s">
        <v>167</v>
      </c>
      <c r="E19" s="57"/>
      <c r="F19" s="57"/>
      <c r="G19" s="58"/>
      <c r="H19" s="57"/>
      <c r="I19" s="58"/>
      <c r="J19" s="57"/>
      <c r="K19" s="58"/>
      <c r="L19" s="59"/>
    </row>
    <row r="20" spans="1:12" ht="18.600000000000001" customHeight="1">
      <c r="A20" s="55" t="s">
        <v>255</v>
      </c>
      <c r="B20" s="61">
        <f>원가계산서!D17</f>
        <v>0.09</v>
      </c>
      <c r="C20" s="56">
        <v>1</v>
      </c>
      <c r="D20" s="56" t="s">
        <v>167</v>
      </c>
      <c r="E20" s="57"/>
      <c r="F20" s="57"/>
      <c r="G20" s="58"/>
      <c r="H20" s="57"/>
      <c r="I20" s="58"/>
      <c r="J20" s="57"/>
      <c r="K20" s="58"/>
      <c r="L20" s="59"/>
    </row>
    <row r="21" spans="1:12" ht="18.600000000000001" customHeight="1">
      <c r="A21" s="55" t="s">
        <v>256</v>
      </c>
      <c r="B21" s="61">
        <f>원가계산서!D18</f>
        <v>2.2999999999999998</v>
      </c>
      <c r="C21" s="56">
        <v>1</v>
      </c>
      <c r="D21" s="56" t="s">
        <v>167</v>
      </c>
      <c r="E21" s="57"/>
      <c r="F21" s="57"/>
      <c r="G21" s="58"/>
      <c r="H21" s="57"/>
      <c r="I21" s="58"/>
      <c r="J21" s="57"/>
      <c r="K21" s="58"/>
      <c r="L21" s="59"/>
    </row>
    <row r="22" spans="1:12" ht="18.600000000000001" customHeight="1">
      <c r="A22" s="55" t="s">
        <v>257</v>
      </c>
      <c r="B22" s="61"/>
      <c r="C22" s="56">
        <v>1</v>
      </c>
      <c r="D22" s="56" t="s">
        <v>167</v>
      </c>
      <c r="E22" s="57"/>
      <c r="F22" s="57"/>
      <c r="G22" s="58"/>
      <c r="H22" s="57"/>
      <c r="I22" s="58"/>
      <c r="J22" s="57"/>
      <c r="K22" s="58"/>
      <c r="L22" s="59"/>
    </row>
    <row r="23" spans="1:12" ht="18.600000000000001" customHeight="1">
      <c r="A23" s="55" t="s">
        <v>258</v>
      </c>
      <c r="B23" s="61"/>
      <c r="C23" s="56">
        <v>1</v>
      </c>
      <c r="D23" s="56" t="s">
        <v>167</v>
      </c>
      <c r="E23" s="57"/>
      <c r="F23" s="57"/>
      <c r="G23" s="58"/>
      <c r="H23" s="57"/>
      <c r="I23" s="58"/>
      <c r="J23" s="57"/>
      <c r="K23" s="58"/>
      <c r="L23" s="59"/>
    </row>
    <row r="24" spans="1:12" ht="18.600000000000001" customHeight="1">
      <c r="A24" s="55" t="s">
        <v>259</v>
      </c>
      <c r="B24" s="61"/>
      <c r="C24" s="56">
        <v>1</v>
      </c>
      <c r="D24" s="56" t="s">
        <v>167</v>
      </c>
      <c r="E24" s="57"/>
      <c r="F24" s="57"/>
      <c r="G24" s="58"/>
      <c r="H24" s="57"/>
      <c r="I24" s="58"/>
      <c r="J24" s="57"/>
      <c r="K24" s="58"/>
      <c r="L24" s="59"/>
    </row>
    <row r="25" spans="1:12" ht="18.600000000000001" customHeight="1">
      <c r="A25" s="55" t="s">
        <v>260</v>
      </c>
      <c r="B25" s="61">
        <f>원가계산서!D24</f>
        <v>8</v>
      </c>
      <c r="C25" s="56">
        <v>1</v>
      </c>
      <c r="D25" s="56" t="s">
        <v>167</v>
      </c>
      <c r="E25" s="57">
        <f t="shared" ref="E25:E30" si="1">I25+G25+K25</f>
        <v>0</v>
      </c>
      <c r="F25" s="57"/>
      <c r="G25" s="58"/>
      <c r="H25" s="57"/>
      <c r="I25" s="58"/>
      <c r="J25" s="57"/>
      <c r="K25" s="58"/>
      <c r="L25" s="59"/>
    </row>
    <row r="26" spans="1:12" ht="18.600000000000001" customHeight="1">
      <c r="A26" s="55" t="s">
        <v>261</v>
      </c>
      <c r="B26" s="61">
        <f>원가계산서!D25</f>
        <v>15</v>
      </c>
      <c r="C26" s="56">
        <v>1</v>
      </c>
      <c r="D26" s="56" t="s">
        <v>167</v>
      </c>
      <c r="E26" s="57">
        <f t="shared" si="1"/>
        <v>0</v>
      </c>
      <c r="F26" s="57"/>
      <c r="G26" s="58"/>
      <c r="H26" s="57"/>
      <c r="I26" s="58"/>
      <c r="J26" s="57"/>
      <c r="K26" s="58"/>
      <c r="L26" s="59"/>
    </row>
    <row r="27" spans="1:12" ht="18.600000000000001" customHeight="1">
      <c r="A27" s="55" t="s">
        <v>262</v>
      </c>
      <c r="B27" s="56" t="s">
        <v>195</v>
      </c>
      <c r="C27" s="56"/>
      <c r="D27" s="56" t="s">
        <v>195</v>
      </c>
      <c r="E27" s="57">
        <f t="shared" si="1"/>
        <v>0</v>
      </c>
      <c r="F27" s="57"/>
      <c r="G27" s="58"/>
      <c r="H27" s="57"/>
      <c r="I27" s="58"/>
      <c r="J27" s="57"/>
      <c r="K27" s="58"/>
      <c r="L27" s="59"/>
    </row>
    <row r="28" spans="1:12" ht="18.600000000000001" customHeight="1">
      <c r="A28" s="55" t="s">
        <v>263</v>
      </c>
      <c r="B28" s="63"/>
      <c r="C28" s="56">
        <v>1</v>
      </c>
      <c r="D28" s="56" t="s">
        <v>167</v>
      </c>
      <c r="E28" s="57">
        <f>I28+G28+K28</f>
        <v>0</v>
      </c>
      <c r="F28" s="57"/>
      <c r="G28" s="58"/>
      <c r="H28" s="57"/>
      <c r="I28" s="58"/>
      <c r="J28" s="57"/>
      <c r="K28" s="58"/>
      <c r="L28" s="59"/>
    </row>
    <row r="29" spans="1:12" ht="18.600000000000001" customHeight="1">
      <c r="A29" s="55" t="s">
        <v>264</v>
      </c>
      <c r="B29" s="56" t="s">
        <v>195</v>
      </c>
      <c r="C29" s="56">
        <v>1</v>
      </c>
      <c r="D29" s="56" t="s">
        <v>167</v>
      </c>
      <c r="E29" s="57">
        <f t="shared" si="1"/>
        <v>0</v>
      </c>
      <c r="F29" s="57"/>
      <c r="G29" s="58"/>
      <c r="H29" s="57"/>
      <c r="I29" s="58"/>
      <c r="J29" s="57"/>
      <c r="K29" s="58"/>
      <c r="L29" s="59"/>
    </row>
    <row r="30" spans="1:12" ht="18.600000000000001" customHeight="1">
      <c r="A30" s="55" t="s">
        <v>265</v>
      </c>
      <c r="B30" s="63"/>
      <c r="C30" s="64" t="s">
        <v>266</v>
      </c>
      <c r="D30" s="56" t="s">
        <v>167</v>
      </c>
      <c r="E30" s="57">
        <f t="shared" si="1"/>
        <v>0</v>
      </c>
      <c r="F30" s="57"/>
      <c r="G30" s="58"/>
      <c r="H30" s="57"/>
      <c r="I30" s="58"/>
      <c r="J30" s="57"/>
      <c r="K30" s="58"/>
      <c r="L30" s="59"/>
    </row>
    <row r="31" spans="1:12" ht="18.600000000000001" customHeight="1" thickBot="1">
      <c r="A31" s="65" t="s">
        <v>267</v>
      </c>
      <c r="B31" s="66" t="s">
        <v>195</v>
      </c>
      <c r="C31" s="66">
        <v>1</v>
      </c>
      <c r="D31" s="66" t="s">
        <v>167</v>
      </c>
      <c r="E31" s="67">
        <f>I31+G31+K31</f>
        <v>0</v>
      </c>
      <c r="F31" s="67"/>
      <c r="G31" s="68"/>
      <c r="H31" s="67"/>
      <c r="I31" s="68"/>
      <c r="J31" s="67"/>
      <c r="K31" s="68"/>
      <c r="L31" s="69"/>
    </row>
    <row r="33" spans="6:6" ht="24.95" customHeight="1">
      <c r="F33" s="60"/>
    </row>
  </sheetData>
  <mergeCells count="9">
    <mergeCell ref="A1:L1"/>
    <mergeCell ref="A2:A3"/>
    <mergeCell ref="B2:B3"/>
    <mergeCell ref="C2:C3"/>
    <mergeCell ref="D2:D3"/>
    <mergeCell ref="E2:F2"/>
    <mergeCell ref="G2:H2"/>
    <mergeCell ref="I2:J2"/>
    <mergeCell ref="K2:L2"/>
  </mergeCells>
  <phoneticPr fontId="3" type="noConversion"/>
  <printOptions horizontalCentered="1"/>
  <pageMargins left="0.70866141732283472" right="0.39370078740157483" top="0.47244094488188981" bottom="0.43307086614173229" header="0.31496062992125984" footer="0.31496062992125984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6C80-2E6E-4312-BC67-5D5D0391A3FC}">
  <sheetPr>
    <tabColor rgb="FF002060"/>
  </sheetPr>
  <dimension ref="A1:AD139"/>
  <sheetViews>
    <sheetView view="pageBreakPreview" zoomScaleNormal="100" zoomScaleSheetLayoutView="100" workbookViewId="0">
      <pane ySplit="3" topLeftCell="A4" activePane="bottomLeft" state="frozen"/>
      <selection sqref="A1:L1"/>
      <selection pane="bottomLeft" activeCell="F12" sqref="F12"/>
    </sheetView>
  </sheetViews>
  <sheetFormatPr defaultRowHeight="12.75" customHeight="1"/>
  <cols>
    <col min="1" max="1" width="31.6640625" customWidth="1"/>
    <col min="2" max="2" width="21.5" style="94" customWidth="1"/>
    <col min="3" max="3" width="7.1640625" customWidth="1"/>
    <col min="4" max="4" width="5.6640625" customWidth="1"/>
    <col min="5" max="5" width="12.83203125" customWidth="1"/>
    <col min="6" max="6" width="14.83203125" customWidth="1"/>
    <col min="7" max="7" width="11.33203125" customWidth="1"/>
    <col min="8" max="8" width="12.83203125" customWidth="1"/>
    <col min="9" max="9" width="11.33203125" customWidth="1"/>
    <col min="10" max="10" width="12.83203125" customWidth="1"/>
    <col min="11" max="11" width="11.33203125" customWidth="1"/>
    <col min="12" max="12" width="12.83203125" customWidth="1"/>
    <col min="13" max="13" width="7.83203125" customWidth="1"/>
    <col min="14" max="59" width="0" hidden="1" customWidth="1"/>
  </cols>
  <sheetData>
    <row r="1" spans="1:25" ht="24.95" customHeight="1">
      <c r="A1" s="93" t="s">
        <v>285</v>
      </c>
    </row>
    <row r="2" spans="1:25" ht="24.95" customHeight="1">
      <c r="A2" s="150" t="s">
        <v>35</v>
      </c>
      <c r="B2" s="154" t="s">
        <v>100</v>
      </c>
      <c r="C2" s="150" t="s">
        <v>125</v>
      </c>
      <c r="D2" s="150" t="s">
        <v>87</v>
      </c>
      <c r="E2" s="150" t="s">
        <v>192</v>
      </c>
      <c r="F2" s="150" t="s">
        <v>195</v>
      </c>
      <c r="G2" s="150" t="s">
        <v>147</v>
      </c>
      <c r="H2" s="150" t="s">
        <v>195</v>
      </c>
      <c r="I2" s="150" t="s">
        <v>96</v>
      </c>
      <c r="J2" s="150" t="s">
        <v>195</v>
      </c>
      <c r="K2" s="150" t="s">
        <v>11</v>
      </c>
      <c r="L2" s="150" t="s">
        <v>195</v>
      </c>
      <c r="M2" s="151" t="s">
        <v>58</v>
      </c>
    </row>
    <row r="3" spans="1:25" ht="24.95" customHeight="1">
      <c r="A3" s="150" t="s">
        <v>195</v>
      </c>
      <c r="B3" s="154" t="s">
        <v>195</v>
      </c>
      <c r="C3" s="150" t="s">
        <v>195</v>
      </c>
      <c r="D3" s="150" t="s">
        <v>195</v>
      </c>
      <c r="E3" s="1" t="s">
        <v>52</v>
      </c>
      <c r="F3" s="1" t="s">
        <v>28</v>
      </c>
      <c r="G3" s="1" t="s">
        <v>52</v>
      </c>
      <c r="H3" s="1" t="s">
        <v>28</v>
      </c>
      <c r="I3" s="1" t="s">
        <v>52</v>
      </c>
      <c r="J3" s="1" t="s">
        <v>28</v>
      </c>
      <c r="K3" s="1" t="s">
        <v>52</v>
      </c>
      <c r="L3" s="1" t="s">
        <v>28</v>
      </c>
      <c r="M3" s="151" t="s">
        <v>195</v>
      </c>
      <c r="S3" s="1" t="s">
        <v>74</v>
      </c>
      <c r="T3" s="1" t="s">
        <v>157</v>
      </c>
      <c r="U3" s="1" t="s">
        <v>79</v>
      </c>
      <c r="V3" s="1" t="s">
        <v>29</v>
      </c>
      <c r="W3" s="1" t="s">
        <v>7</v>
      </c>
      <c r="X3" s="1" t="s">
        <v>68</v>
      </c>
      <c r="Y3" s="1" t="s">
        <v>146</v>
      </c>
    </row>
    <row r="4" spans="1:25" ht="24.95" customHeight="1">
      <c r="A4" s="152" t="s">
        <v>196</v>
      </c>
      <c r="B4" s="153"/>
      <c r="C4" s="2">
        <v>1</v>
      </c>
      <c r="D4" s="2" t="s">
        <v>167</v>
      </c>
      <c r="F4" s="5"/>
      <c r="H4" s="5"/>
      <c r="J4" s="5"/>
      <c r="L4" s="5"/>
      <c r="M4" s="8"/>
      <c r="N4" t="s">
        <v>195</v>
      </c>
      <c r="O4" t="s">
        <v>22</v>
      </c>
    </row>
    <row r="5" spans="1:25" ht="24.95" customHeight="1">
      <c r="A5" s="2" t="s">
        <v>60</v>
      </c>
      <c r="B5" s="95" t="s">
        <v>195</v>
      </c>
      <c r="C5" s="2">
        <v>1</v>
      </c>
      <c r="D5" s="2" t="s">
        <v>167</v>
      </c>
      <c r="E5" s="5"/>
      <c r="F5" s="5"/>
      <c r="G5" s="5"/>
      <c r="H5" s="5"/>
      <c r="I5" s="5"/>
      <c r="J5" s="5"/>
      <c r="K5" s="5"/>
      <c r="L5" s="5"/>
      <c r="M5" s="8"/>
      <c r="N5" t="s">
        <v>195</v>
      </c>
      <c r="P5" t="s">
        <v>78</v>
      </c>
      <c r="Q5" t="s">
        <v>195</v>
      </c>
      <c r="R5" t="s">
        <v>80</v>
      </c>
    </row>
    <row r="6" spans="1:25" ht="24.95" customHeight="1">
      <c r="A6" s="2" t="s">
        <v>45</v>
      </c>
      <c r="B6" s="95" t="s">
        <v>195</v>
      </c>
      <c r="C6" s="2">
        <v>1</v>
      </c>
      <c r="D6" s="2" t="s">
        <v>167</v>
      </c>
      <c r="E6" s="5"/>
      <c r="F6" s="5"/>
      <c r="G6" s="5"/>
      <c r="H6" s="5"/>
      <c r="I6" s="5"/>
      <c r="J6" s="5"/>
      <c r="K6" s="5"/>
      <c r="L6" s="5"/>
      <c r="M6" s="8"/>
      <c r="N6" t="s">
        <v>195</v>
      </c>
      <c r="P6" t="s">
        <v>14</v>
      </c>
      <c r="Q6" t="s">
        <v>195</v>
      </c>
      <c r="R6" t="s">
        <v>70</v>
      </c>
    </row>
    <row r="7" spans="1:25" ht="24.95" customHeight="1">
      <c r="A7" s="2"/>
      <c r="B7" s="95"/>
      <c r="C7" s="2"/>
      <c r="D7" s="2"/>
      <c r="E7" s="5"/>
      <c r="F7" s="5"/>
      <c r="G7" s="5"/>
      <c r="H7" s="5"/>
      <c r="I7" s="5"/>
      <c r="J7" s="5"/>
      <c r="K7" s="5"/>
      <c r="L7" s="5"/>
      <c r="M7" s="8"/>
      <c r="N7" t="s">
        <v>195</v>
      </c>
      <c r="P7" t="s">
        <v>13</v>
      </c>
      <c r="Q7" t="s">
        <v>195</v>
      </c>
      <c r="R7" t="s">
        <v>23</v>
      </c>
    </row>
    <row r="8" spans="1:25" ht="24.95" customHeight="1">
      <c r="A8" s="2"/>
      <c r="B8" s="95"/>
      <c r="C8" s="2"/>
      <c r="D8" s="2"/>
      <c r="E8" s="5"/>
      <c r="F8" s="5"/>
      <c r="G8" s="5"/>
      <c r="H8" s="5"/>
      <c r="I8" s="5"/>
      <c r="J8" s="5"/>
      <c r="K8" s="5"/>
      <c r="L8" s="5"/>
      <c r="M8" s="8"/>
      <c r="N8" t="s">
        <v>195</v>
      </c>
      <c r="P8" t="s">
        <v>76</v>
      </c>
      <c r="Q8" t="s">
        <v>195</v>
      </c>
      <c r="R8" t="s">
        <v>40</v>
      </c>
    </row>
    <row r="9" spans="1:25" ht="24.95" customHeight="1">
      <c r="A9" s="2"/>
      <c r="B9" s="95"/>
      <c r="C9" s="2"/>
      <c r="D9" s="2"/>
      <c r="E9" s="5"/>
      <c r="F9" s="5"/>
      <c r="G9" s="5"/>
      <c r="H9" s="5"/>
      <c r="I9" s="5"/>
      <c r="J9" s="5"/>
      <c r="K9" s="5"/>
      <c r="L9" s="5"/>
      <c r="M9" s="8"/>
      <c r="N9" t="s">
        <v>195</v>
      </c>
      <c r="P9" t="s">
        <v>128</v>
      </c>
      <c r="Q9" t="s">
        <v>195</v>
      </c>
      <c r="R9" t="s">
        <v>170</v>
      </c>
    </row>
    <row r="10" spans="1:25" ht="24.95" customHeight="1">
      <c r="A10" s="2"/>
      <c r="B10" s="95"/>
      <c r="C10" s="2"/>
      <c r="D10" s="2"/>
      <c r="E10" s="5"/>
      <c r="F10" s="5"/>
      <c r="G10" s="5"/>
      <c r="H10" s="5"/>
      <c r="I10" s="5"/>
      <c r="J10" s="5"/>
      <c r="K10" s="5"/>
      <c r="L10" s="5"/>
      <c r="M10" s="8"/>
      <c r="N10" t="s">
        <v>195</v>
      </c>
      <c r="P10" t="s">
        <v>172</v>
      </c>
      <c r="Q10" t="s">
        <v>195</v>
      </c>
      <c r="R10" t="s">
        <v>83</v>
      </c>
    </row>
    <row r="11" spans="1:25" ht="24.95" customHeight="1">
      <c r="A11" s="2"/>
      <c r="B11" s="95"/>
      <c r="C11" s="2"/>
      <c r="D11" s="2"/>
      <c r="E11" s="5"/>
      <c r="F11" s="5"/>
      <c r="G11" s="5"/>
      <c r="H11" s="5"/>
      <c r="I11" s="5"/>
      <c r="J11" s="5"/>
      <c r="K11" s="5"/>
      <c r="L11" s="5"/>
      <c r="M11" s="8"/>
    </row>
    <row r="12" spans="1:25" ht="24.95" customHeight="1">
      <c r="A12" s="2"/>
      <c r="B12" s="95"/>
      <c r="C12" s="2"/>
      <c r="D12" s="2"/>
      <c r="E12" s="5"/>
      <c r="F12" s="5"/>
      <c r="G12" s="5"/>
      <c r="H12" s="5"/>
      <c r="I12" s="5"/>
      <c r="J12" s="5"/>
      <c r="K12" s="5"/>
      <c r="L12" s="5"/>
      <c r="M12" s="8"/>
    </row>
    <row r="13" spans="1:25" ht="24.95" customHeight="1">
      <c r="A13" s="2"/>
      <c r="B13" s="95"/>
      <c r="C13" s="2"/>
      <c r="D13" s="2"/>
      <c r="E13" s="5"/>
      <c r="F13" s="5"/>
      <c r="G13" s="5"/>
      <c r="H13" s="5"/>
      <c r="I13" s="5"/>
      <c r="J13" s="5"/>
      <c r="K13" s="5"/>
      <c r="L13" s="5"/>
      <c r="M13" s="8"/>
    </row>
    <row r="14" spans="1:25" ht="24.95" customHeight="1">
      <c r="A14" s="2"/>
      <c r="B14" s="95"/>
      <c r="C14" s="2"/>
      <c r="D14" s="2"/>
      <c r="E14" s="5"/>
      <c r="F14" s="5"/>
      <c r="G14" s="5"/>
      <c r="H14" s="5"/>
      <c r="I14" s="5"/>
      <c r="J14" s="5"/>
      <c r="K14" s="5"/>
      <c r="L14" s="5"/>
      <c r="M14" s="8"/>
    </row>
    <row r="15" spans="1:25" ht="24.95" customHeight="1">
      <c r="A15" s="2"/>
      <c r="B15" s="95"/>
      <c r="C15" s="2"/>
      <c r="D15" s="2"/>
      <c r="E15" s="5"/>
      <c r="F15" s="5"/>
      <c r="G15" s="5"/>
      <c r="H15" s="5"/>
      <c r="I15" s="5"/>
      <c r="J15" s="5"/>
      <c r="K15" s="5"/>
      <c r="L15" s="5"/>
      <c r="M15" s="8"/>
    </row>
    <row r="16" spans="1:25" ht="24.95" customHeight="1">
      <c r="A16" s="2"/>
      <c r="B16" s="95"/>
      <c r="C16" s="2"/>
      <c r="D16" s="2"/>
      <c r="E16" s="5"/>
      <c r="F16" s="5"/>
      <c r="G16" s="5"/>
      <c r="H16" s="5"/>
      <c r="I16" s="5"/>
      <c r="J16" s="5"/>
      <c r="K16" s="5"/>
      <c r="L16" s="5"/>
      <c r="M16" s="8"/>
    </row>
    <row r="17" spans="1:20" ht="24.95" customHeight="1">
      <c r="A17" s="2"/>
      <c r="B17" s="95"/>
      <c r="C17" s="2"/>
      <c r="D17" s="2"/>
      <c r="E17" s="5"/>
      <c r="F17" s="5"/>
      <c r="G17" s="5"/>
      <c r="H17" s="5"/>
      <c r="I17" s="5"/>
      <c r="J17" s="5"/>
      <c r="K17" s="5"/>
      <c r="L17" s="5"/>
      <c r="M17" s="8"/>
    </row>
    <row r="18" spans="1:20" ht="24.95" customHeight="1">
      <c r="A18" s="2"/>
      <c r="B18" s="95"/>
      <c r="C18" s="2"/>
      <c r="D18" s="2"/>
      <c r="E18" s="5"/>
      <c r="F18" s="5"/>
      <c r="G18" s="5"/>
      <c r="H18" s="5"/>
      <c r="I18" s="5"/>
      <c r="J18" s="5"/>
      <c r="K18" s="5"/>
      <c r="L18" s="5"/>
      <c r="M18" s="8"/>
    </row>
    <row r="19" spans="1:20" ht="24.95" customHeight="1">
      <c r="A19" s="2" t="s">
        <v>97</v>
      </c>
      <c r="B19" s="95" t="s">
        <v>195</v>
      </c>
      <c r="C19" s="2"/>
      <c r="D19" s="2" t="s">
        <v>195</v>
      </c>
      <c r="E19" s="5"/>
      <c r="F19" s="5"/>
      <c r="G19" s="1"/>
      <c r="H19" s="5"/>
      <c r="I19" s="1"/>
      <c r="J19" s="5"/>
      <c r="K19" s="1"/>
      <c r="L19" s="5"/>
      <c r="M19" s="8"/>
      <c r="N19" t="s">
        <v>195</v>
      </c>
      <c r="P19" t="s">
        <v>10</v>
      </c>
      <c r="Q19" t="s">
        <v>53</v>
      </c>
      <c r="R19" t="s">
        <v>195</v>
      </c>
    </row>
    <row r="20" spans="1:20" ht="24.95" customHeight="1">
      <c r="A20" s="1"/>
      <c r="B20" s="96"/>
      <c r="C20" s="1"/>
      <c r="D20" s="1"/>
      <c r="E20" s="1"/>
      <c r="F20" s="1"/>
      <c r="G20" s="1"/>
      <c r="H20" s="1"/>
      <c r="I20" s="1"/>
      <c r="J20" s="1"/>
      <c r="K20" s="1"/>
      <c r="L20" s="1"/>
      <c r="M20" s="7"/>
    </row>
    <row r="21" spans="1:20" ht="24.95" customHeight="1">
      <c r="A21" s="2" t="s">
        <v>63</v>
      </c>
      <c r="B21" s="95" t="s">
        <v>195</v>
      </c>
      <c r="C21" s="2">
        <v>1</v>
      </c>
      <c r="D21" s="2" t="s">
        <v>167</v>
      </c>
      <c r="F21" s="5"/>
      <c r="H21" s="5"/>
      <c r="J21" s="5"/>
      <c r="L21" s="5"/>
      <c r="M21" s="8"/>
      <c r="N21" t="s">
        <v>195</v>
      </c>
      <c r="O21" t="s">
        <v>80</v>
      </c>
    </row>
    <row r="22" spans="1:20" ht="24.95" customHeight="1">
      <c r="A22" s="2" t="s">
        <v>4</v>
      </c>
      <c r="B22" s="95" t="s">
        <v>195</v>
      </c>
      <c r="C22" s="2"/>
      <c r="D22" s="2" t="s">
        <v>195</v>
      </c>
      <c r="E22" s="5"/>
      <c r="F22" s="5"/>
      <c r="G22" s="1"/>
      <c r="H22" s="5"/>
      <c r="I22" s="1"/>
      <c r="J22" s="5"/>
      <c r="K22" s="1"/>
      <c r="L22" s="5"/>
      <c r="M22" s="8"/>
      <c r="N22" t="s">
        <v>195</v>
      </c>
      <c r="P22" t="s">
        <v>27</v>
      </c>
      <c r="Q22" t="s">
        <v>195</v>
      </c>
      <c r="R22" t="s">
        <v>195</v>
      </c>
    </row>
    <row r="23" spans="1:20" ht="24.95" customHeight="1">
      <c r="A23" s="2" t="s">
        <v>194</v>
      </c>
      <c r="B23" s="95" t="s">
        <v>179</v>
      </c>
      <c r="C23" s="2"/>
      <c r="D23" s="2" t="s">
        <v>195</v>
      </c>
      <c r="E23" s="5"/>
      <c r="F23" s="5"/>
      <c r="G23" s="1"/>
      <c r="H23" s="5"/>
      <c r="I23" s="1"/>
      <c r="J23" s="5"/>
      <c r="K23" s="1"/>
      <c r="L23" s="5"/>
      <c r="M23" s="8"/>
      <c r="N23" t="s">
        <v>195</v>
      </c>
      <c r="P23" t="s">
        <v>180</v>
      </c>
      <c r="Q23" t="s">
        <v>195</v>
      </c>
      <c r="R23" t="s">
        <v>195</v>
      </c>
    </row>
    <row r="24" spans="1:20" ht="24.95" customHeight="1">
      <c r="A24" s="2" t="s">
        <v>159</v>
      </c>
      <c r="B24" s="95" t="s">
        <v>116</v>
      </c>
      <c r="C24" s="2">
        <v>225</v>
      </c>
      <c r="D24" s="2" t="s">
        <v>164</v>
      </c>
      <c r="E24" s="5"/>
      <c r="F24" s="5"/>
      <c r="G24" s="5"/>
      <c r="H24" s="5"/>
      <c r="I24" s="5"/>
      <c r="J24" s="5"/>
      <c r="K24" s="5"/>
      <c r="L24" s="5"/>
      <c r="M24" s="8"/>
      <c r="N24" t="s">
        <v>195</v>
      </c>
      <c r="P24" t="s">
        <v>135</v>
      </c>
      <c r="Q24" t="s">
        <v>195</v>
      </c>
      <c r="R24" t="s">
        <v>117</v>
      </c>
      <c r="T24" t="s">
        <v>173</v>
      </c>
    </row>
    <row r="25" spans="1:20" ht="24.95" customHeight="1">
      <c r="A25" s="2" t="s">
        <v>130</v>
      </c>
      <c r="B25" s="95" t="s">
        <v>94</v>
      </c>
      <c r="C25" s="2">
        <v>186</v>
      </c>
      <c r="D25" s="2" t="s">
        <v>164</v>
      </c>
      <c r="E25" s="5"/>
      <c r="F25" s="5"/>
      <c r="G25" s="5"/>
      <c r="H25" s="5"/>
      <c r="I25" s="5"/>
      <c r="J25" s="5"/>
      <c r="K25" s="5"/>
      <c r="L25" s="5"/>
      <c r="M25" s="8"/>
      <c r="N25" t="s">
        <v>195</v>
      </c>
      <c r="P25" t="s">
        <v>82</v>
      </c>
      <c r="Q25" t="s">
        <v>195</v>
      </c>
      <c r="R25" t="s">
        <v>123</v>
      </c>
      <c r="T25" t="s">
        <v>173</v>
      </c>
    </row>
    <row r="26" spans="1:20" ht="24.95" customHeight="1">
      <c r="A26" s="2" t="s">
        <v>81</v>
      </c>
      <c r="B26" s="95" t="s">
        <v>179</v>
      </c>
      <c r="C26" s="2"/>
      <c r="D26" s="2" t="s">
        <v>195</v>
      </c>
      <c r="E26" s="5"/>
      <c r="F26" s="5"/>
      <c r="G26" s="1"/>
      <c r="H26" s="5"/>
      <c r="I26" s="1"/>
      <c r="J26" s="5"/>
      <c r="K26" s="1"/>
      <c r="L26" s="5"/>
      <c r="M26" s="8"/>
      <c r="N26" t="s">
        <v>195</v>
      </c>
      <c r="P26" t="s">
        <v>20</v>
      </c>
      <c r="Q26" t="s">
        <v>195</v>
      </c>
      <c r="R26" t="s">
        <v>195</v>
      </c>
    </row>
    <row r="27" spans="1:20" ht="24.95" customHeight="1">
      <c r="A27" s="2" t="s">
        <v>57</v>
      </c>
      <c r="B27" s="95" t="s">
        <v>195</v>
      </c>
      <c r="C27" s="2">
        <v>225</v>
      </c>
      <c r="D27" s="2" t="s">
        <v>164</v>
      </c>
      <c r="E27" s="5"/>
      <c r="F27" s="5"/>
      <c r="G27" s="5"/>
      <c r="H27" s="5"/>
      <c r="I27" s="5"/>
      <c r="J27" s="5"/>
      <c r="K27" s="5"/>
      <c r="L27" s="5"/>
      <c r="M27" s="8"/>
      <c r="N27" t="s">
        <v>195</v>
      </c>
      <c r="P27" t="s">
        <v>175</v>
      </c>
      <c r="Q27" t="s">
        <v>195</v>
      </c>
      <c r="R27" t="s">
        <v>151</v>
      </c>
      <c r="T27" t="s">
        <v>173</v>
      </c>
    </row>
    <row r="28" spans="1:20" ht="24.95" customHeight="1">
      <c r="A28" s="2" t="s">
        <v>114</v>
      </c>
      <c r="B28" s="95" t="s">
        <v>179</v>
      </c>
      <c r="C28" s="2"/>
      <c r="D28" s="2" t="s">
        <v>195</v>
      </c>
      <c r="E28" s="5"/>
      <c r="F28" s="5"/>
      <c r="G28" s="1"/>
      <c r="H28" s="5"/>
      <c r="I28" s="1"/>
      <c r="J28" s="5"/>
      <c r="K28" s="1"/>
      <c r="L28" s="5"/>
      <c r="M28" s="8"/>
      <c r="N28" t="s">
        <v>195</v>
      </c>
      <c r="P28" t="s">
        <v>129</v>
      </c>
      <c r="Q28" t="s">
        <v>195</v>
      </c>
      <c r="R28" t="s">
        <v>195</v>
      </c>
    </row>
    <row r="29" spans="1:20" ht="24.95" customHeight="1">
      <c r="A29" s="2" t="s">
        <v>62</v>
      </c>
      <c r="B29" s="95" t="s">
        <v>37</v>
      </c>
      <c r="C29" s="2">
        <v>11</v>
      </c>
      <c r="D29" s="2" t="s">
        <v>164</v>
      </c>
      <c r="E29" s="5"/>
      <c r="F29" s="5"/>
      <c r="G29" s="5"/>
      <c r="H29" s="5"/>
      <c r="I29" s="5"/>
      <c r="J29" s="5"/>
      <c r="K29" s="5"/>
      <c r="L29" s="5"/>
      <c r="M29" s="8"/>
      <c r="N29" t="s">
        <v>195</v>
      </c>
      <c r="P29" t="s">
        <v>78</v>
      </c>
      <c r="Q29" t="s">
        <v>195</v>
      </c>
      <c r="R29" t="s">
        <v>56</v>
      </c>
      <c r="T29" t="s">
        <v>173</v>
      </c>
    </row>
    <row r="30" spans="1:20" ht="24.95" customHeight="1">
      <c r="A30" s="2" t="s">
        <v>193</v>
      </c>
      <c r="B30" s="95" t="s">
        <v>195</v>
      </c>
      <c r="C30" s="2"/>
      <c r="D30" s="2" t="s">
        <v>195</v>
      </c>
      <c r="E30" s="5"/>
      <c r="F30" s="5"/>
      <c r="G30" s="1"/>
      <c r="H30" s="5"/>
      <c r="I30" s="1"/>
      <c r="J30" s="5"/>
      <c r="K30" s="1"/>
      <c r="L30" s="5"/>
      <c r="M30" s="8"/>
      <c r="N30" t="s">
        <v>195</v>
      </c>
      <c r="P30" t="s">
        <v>14</v>
      </c>
      <c r="Q30" t="s">
        <v>195</v>
      </c>
      <c r="R30" t="s">
        <v>195</v>
      </c>
    </row>
    <row r="31" spans="1:20" ht="24.95" customHeight="1">
      <c r="A31" s="2" t="s">
        <v>75</v>
      </c>
      <c r="B31" s="95" t="s">
        <v>17</v>
      </c>
      <c r="C31" s="2">
        <v>22</v>
      </c>
      <c r="D31" s="2" t="s">
        <v>89</v>
      </c>
      <c r="E31" s="5"/>
      <c r="F31" s="5"/>
      <c r="G31" s="5"/>
      <c r="H31" s="5"/>
      <c r="I31" s="5"/>
      <c r="J31" s="5"/>
      <c r="K31" s="5"/>
      <c r="L31" s="5"/>
      <c r="M31" s="8"/>
      <c r="N31" t="s">
        <v>195</v>
      </c>
      <c r="P31" t="s">
        <v>13</v>
      </c>
      <c r="Q31" t="s">
        <v>195</v>
      </c>
      <c r="R31" t="s">
        <v>144</v>
      </c>
      <c r="T31" t="s">
        <v>173</v>
      </c>
    </row>
    <row r="32" spans="1:20" ht="24.95" customHeight="1">
      <c r="A32" s="2" t="s">
        <v>85</v>
      </c>
      <c r="B32" s="95" t="s">
        <v>195</v>
      </c>
      <c r="C32" s="2">
        <v>4</v>
      </c>
      <c r="D32" s="2" t="s">
        <v>61</v>
      </c>
      <c r="E32" s="5"/>
      <c r="F32" s="5"/>
      <c r="G32" s="5"/>
      <c r="H32" s="5"/>
      <c r="I32" s="5"/>
      <c r="J32" s="5"/>
      <c r="K32" s="5"/>
      <c r="L32" s="5"/>
      <c r="M32" s="8"/>
      <c r="N32" t="s">
        <v>195</v>
      </c>
      <c r="P32" t="s">
        <v>76</v>
      </c>
      <c r="Q32" t="s">
        <v>195</v>
      </c>
      <c r="R32" t="s">
        <v>104</v>
      </c>
      <c r="T32" t="s">
        <v>173</v>
      </c>
    </row>
    <row r="33" spans="1:20" ht="24.95" customHeight="1">
      <c r="A33" s="2" t="s">
        <v>21</v>
      </c>
      <c r="B33" s="95" t="s">
        <v>195</v>
      </c>
      <c r="C33" s="2">
        <v>2</v>
      </c>
      <c r="D33" s="2" t="s">
        <v>137</v>
      </c>
      <c r="E33" s="5"/>
      <c r="F33" s="5"/>
      <c r="G33" s="5"/>
      <c r="H33" s="5"/>
      <c r="I33" s="5"/>
      <c r="J33" s="5"/>
      <c r="K33" s="5"/>
      <c r="L33" s="5"/>
      <c r="M33" s="8"/>
      <c r="N33" t="s">
        <v>195</v>
      </c>
      <c r="P33" t="s">
        <v>128</v>
      </c>
      <c r="Q33" t="s">
        <v>195</v>
      </c>
      <c r="R33" t="s">
        <v>171</v>
      </c>
      <c r="T33" t="s">
        <v>173</v>
      </c>
    </row>
    <row r="34" spans="1:20" ht="24.95" customHeight="1">
      <c r="A34" s="2" t="s">
        <v>150</v>
      </c>
      <c r="B34" s="95" t="s">
        <v>195</v>
      </c>
      <c r="C34" s="2"/>
      <c r="D34" s="2" t="s">
        <v>195</v>
      </c>
      <c r="E34" s="5"/>
      <c r="F34" s="5"/>
      <c r="G34" s="1"/>
      <c r="H34" s="5"/>
      <c r="I34" s="1"/>
      <c r="J34" s="5"/>
      <c r="K34" s="1"/>
      <c r="L34" s="5"/>
      <c r="M34" s="8"/>
      <c r="N34" t="s">
        <v>195</v>
      </c>
      <c r="P34" t="s">
        <v>172</v>
      </c>
      <c r="Q34" t="s">
        <v>195</v>
      </c>
      <c r="R34" t="s">
        <v>195</v>
      </c>
    </row>
    <row r="35" spans="1:20" ht="24.95" customHeight="1">
      <c r="A35" s="2" t="s">
        <v>44</v>
      </c>
      <c r="B35" s="95" t="s">
        <v>195</v>
      </c>
      <c r="C35" s="2">
        <v>4</v>
      </c>
      <c r="D35" s="2" t="s">
        <v>61</v>
      </c>
      <c r="E35" s="5"/>
      <c r="F35" s="5"/>
      <c r="G35" s="5"/>
      <c r="H35" s="5"/>
      <c r="I35" s="5"/>
      <c r="J35" s="5"/>
      <c r="K35" s="5"/>
      <c r="L35" s="5"/>
      <c r="M35" s="8"/>
      <c r="N35" t="s">
        <v>195</v>
      </c>
      <c r="P35" t="s">
        <v>10</v>
      </c>
      <c r="Q35" t="s">
        <v>195</v>
      </c>
      <c r="R35" t="s">
        <v>188</v>
      </c>
      <c r="T35" t="s">
        <v>173</v>
      </c>
    </row>
    <row r="36" spans="1:20" ht="24.95" customHeight="1">
      <c r="A36" s="2" t="s">
        <v>6</v>
      </c>
      <c r="B36" s="95" t="s">
        <v>195</v>
      </c>
      <c r="C36" s="2">
        <v>48</v>
      </c>
      <c r="D36" s="2" t="s">
        <v>89</v>
      </c>
      <c r="E36" s="5"/>
      <c r="F36" s="5"/>
      <c r="G36" s="5"/>
      <c r="H36" s="5"/>
      <c r="I36" s="5"/>
      <c r="J36" s="5"/>
      <c r="K36" s="5"/>
      <c r="L36" s="5"/>
      <c r="M36" s="8"/>
      <c r="N36" t="s">
        <v>195</v>
      </c>
      <c r="P36" t="s">
        <v>71</v>
      </c>
      <c r="Q36" t="s">
        <v>195</v>
      </c>
      <c r="R36" t="s">
        <v>142</v>
      </c>
      <c r="T36" t="s">
        <v>173</v>
      </c>
    </row>
    <row r="37" spans="1:20" ht="24.95" customHeight="1">
      <c r="A37" s="2" t="s">
        <v>67</v>
      </c>
      <c r="B37" s="95" t="s">
        <v>195</v>
      </c>
      <c r="C37" s="2"/>
      <c r="D37" s="2" t="s">
        <v>195</v>
      </c>
      <c r="E37" s="5"/>
      <c r="F37" s="5"/>
      <c r="G37" s="1"/>
      <c r="H37" s="5"/>
      <c r="I37" s="1"/>
      <c r="J37" s="5"/>
      <c r="K37" s="1"/>
      <c r="L37" s="5"/>
      <c r="M37" s="8"/>
      <c r="N37" t="s">
        <v>195</v>
      </c>
      <c r="P37" t="s">
        <v>124</v>
      </c>
      <c r="Q37" t="s">
        <v>195</v>
      </c>
      <c r="R37" t="s">
        <v>195</v>
      </c>
    </row>
    <row r="38" spans="1:20" ht="24.95" customHeight="1">
      <c r="A38" s="2" t="s">
        <v>34</v>
      </c>
      <c r="B38" s="95" t="s">
        <v>195</v>
      </c>
      <c r="C38" s="2"/>
      <c r="D38" s="2" t="s">
        <v>195</v>
      </c>
      <c r="E38" s="5"/>
      <c r="F38" s="5"/>
      <c r="G38" s="1"/>
      <c r="H38" s="5"/>
      <c r="I38" s="1"/>
      <c r="J38" s="5"/>
      <c r="K38" s="1"/>
      <c r="L38" s="5"/>
      <c r="M38" s="8"/>
      <c r="N38" t="s">
        <v>195</v>
      </c>
      <c r="P38" t="s">
        <v>169</v>
      </c>
      <c r="Q38" t="s">
        <v>195</v>
      </c>
      <c r="R38" t="s">
        <v>195</v>
      </c>
    </row>
    <row r="39" spans="1:20" ht="24.95" customHeight="1">
      <c r="A39" s="2" t="s">
        <v>19</v>
      </c>
      <c r="B39" s="95" t="s">
        <v>283</v>
      </c>
      <c r="C39" s="2">
        <v>13</v>
      </c>
      <c r="D39" s="2" t="s">
        <v>164</v>
      </c>
      <c r="E39" s="5"/>
      <c r="F39" s="5"/>
      <c r="G39" s="5"/>
      <c r="H39" s="5"/>
      <c r="I39" s="5"/>
      <c r="J39" s="5"/>
      <c r="K39" s="5"/>
      <c r="L39" s="5"/>
      <c r="M39" s="8"/>
      <c r="N39" t="s">
        <v>195</v>
      </c>
      <c r="P39" t="s">
        <v>24</v>
      </c>
      <c r="Q39" t="s">
        <v>195</v>
      </c>
      <c r="R39" t="s">
        <v>54</v>
      </c>
      <c r="T39" t="s">
        <v>173</v>
      </c>
    </row>
    <row r="40" spans="1:20" ht="24.95" customHeight="1">
      <c r="A40" s="2" t="s">
        <v>42</v>
      </c>
      <c r="B40" s="95" t="s">
        <v>283</v>
      </c>
      <c r="C40" s="2">
        <v>7</v>
      </c>
      <c r="D40" s="2" t="s">
        <v>164</v>
      </c>
      <c r="E40" s="5"/>
      <c r="F40" s="5"/>
      <c r="G40" s="5"/>
      <c r="H40" s="5"/>
      <c r="I40" s="5"/>
      <c r="J40" s="5"/>
      <c r="K40" s="5"/>
      <c r="L40" s="5"/>
      <c r="M40" s="8"/>
      <c r="N40" t="s">
        <v>195</v>
      </c>
      <c r="P40" t="s">
        <v>84</v>
      </c>
      <c r="Q40" t="s">
        <v>195</v>
      </c>
      <c r="R40" t="s">
        <v>141</v>
      </c>
      <c r="T40" t="s">
        <v>173</v>
      </c>
    </row>
    <row r="41" spans="1:20" ht="24.95" customHeight="1">
      <c r="A41" s="2" t="s">
        <v>161</v>
      </c>
      <c r="B41" s="95" t="s">
        <v>195</v>
      </c>
      <c r="C41" s="2"/>
      <c r="D41" s="2" t="s">
        <v>195</v>
      </c>
      <c r="E41" s="5"/>
      <c r="F41" s="5"/>
      <c r="G41" s="1"/>
      <c r="H41" s="5"/>
      <c r="I41" s="1"/>
      <c r="J41" s="5"/>
      <c r="K41" s="1"/>
      <c r="L41" s="5"/>
      <c r="M41" s="8"/>
      <c r="N41" t="s">
        <v>195</v>
      </c>
      <c r="P41" t="s">
        <v>66</v>
      </c>
      <c r="Q41" t="s">
        <v>195</v>
      </c>
      <c r="R41" t="s">
        <v>195</v>
      </c>
    </row>
    <row r="42" spans="1:20" ht="24.95" customHeight="1">
      <c r="A42" s="2" t="s">
        <v>112</v>
      </c>
      <c r="B42" s="95" t="s">
        <v>195</v>
      </c>
      <c r="C42" s="2">
        <v>28</v>
      </c>
      <c r="D42" s="2" t="s">
        <v>88</v>
      </c>
      <c r="E42" s="5"/>
      <c r="F42" s="5"/>
      <c r="G42" s="5"/>
      <c r="H42" s="5"/>
      <c r="I42" s="5"/>
      <c r="J42" s="5"/>
      <c r="K42" s="5"/>
      <c r="L42" s="5"/>
      <c r="M42" s="8"/>
      <c r="N42" t="s">
        <v>195</v>
      </c>
      <c r="P42" t="s">
        <v>5</v>
      </c>
      <c r="Q42" t="s">
        <v>195</v>
      </c>
      <c r="R42" t="s">
        <v>33</v>
      </c>
      <c r="T42" t="s">
        <v>173</v>
      </c>
    </row>
    <row r="43" spans="1:20" ht="24.95" customHeight="1">
      <c r="A43" s="2" t="s">
        <v>154</v>
      </c>
      <c r="B43" s="95" t="s">
        <v>195</v>
      </c>
      <c r="C43" s="2"/>
      <c r="D43" s="2" t="s">
        <v>195</v>
      </c>
      <c r="E43" s="5"/>
      <c r="F43" s="5"/>
      <c r="G43" s="1"/>
      <c r="H43" s="5"/>
      <c r="I43" s="1"/>
      <c r="J43" s="5"/>
      <c r="K43" s="1"/>
      <c r="L43" s="5"/>
      <c r="M43" s="8"/>
      <c r="N43" t="s">
        <v>195</v>
      </c>
      <c r="P43" t="s">
        <v>166</v>
      </c>
      <c r="Q43" t="s">
        <v>195</v>
      </c>
      <c r="R43" t="s">
        <v>195</v>
      </c>
    </row>
    <row r="44" spans="1:20" ht="24.95" customHeight="1">
      <c r="A44" s="2" t="s">
        <v>51</v>
      </c>
      <c r="B44" s="95" t="s">
        <v>156</v>
      </c>
      <c r="C44" s="2">
        <v>1</v>
      </c>
      <c r="D44" s="2" t="s">
        <v>167</v>
      </c>
      <c r="E44" s="5"/>
      <c r="F44" s="5"/>
      <c r="G44" s="5"/>
      <c r="H44" s="5"/>
      <c r="I44" s="5"/>
      <c r="J44" s="5"/>
      <c r="K44" s="5"/>
      <c r="L44" s="5"/>
      <c r="M44" s="8"/>
      <c r="N44" t="s">
        <v>195</v>
      </c>
      <c r="P44" t="s">
        <v>121</v>
      </c>
      <c r="Q44" t="s">
        <v>195</v>
      </c>
      <c r="R44" t="s">
        <v>65</v>
      </c>
      <c r="T44" t="s">
        <v>173</v>
      </c>
    </row>
    <row r="45" spans="1:20" ht="24.95" customHeight="1">
      <c r="A45" s="2" t="s">
        <v>31</v>
      </c>
      <c r="B45" s="95" t="s">
        <v>195</v>
      </c>
      <c r="C45" s="2"/>
      <c r="D45" s="2" t="s">
        <v>195</v>
      </c>
      <c r="E45" s="5"/>
      <c r="F45" s="5"/>
      <c r="G45" s="1"/>
      <c r="H45" s="5"/>
      <c r="I45" s="1"/>
      <c r="J45" s="5"/>
      <c r="K45" s="1"/>
      <c r="L45" s="5"/>
      <c r="M45" s="8"/>
      <c r="N45" t="s">
        <v>195</v>
      </c>
      <c r="P45" t="s">
        <v>64</v>
      </c>
      <c r="Q45" t="s">
        <v>195</v>
      </c>
      <c r="R45" t="s">
        <v>195</v>
      </c>
    </row>
    <row r="46" spans="1:20" ht="24.95" customHeight="1">
      <c r="A46" s="2" t="s">
        <v>185</v>
      </c>
      <c r="B46" s="95" t="s">
        <v>162</v>
      </c>
      <c r="C46" s="2">
        <v>1</v>
      </c>
      <c r="D46" s="2" t="s">
        <v>149</v>
      </c>
      <c r="E46" s="5"/>
      <c r="F46" s="5"/>
      <c r="G46" s="5"/>
      <c r="H46" s="5"/>
      <c r="I46" s="5"/>
      <c r="J46" s="5"/>
      <c r="K46" s="5"/>
      <c r="L46" s="5"/>
      <c r="M46" s="8"/>
      <c r="N46" t="s">
        <v>195</v>
      </c>
      <c r="P46" t="s">
        <v>2</v>
      </c>
      <c r="Q46" t="s">
        <v>195</v>
      </c>
      <c r="R46" t="s">
        <v>77</v>
      </c>
    </row>
    <row r="47" spans="1:20" ht="24.95" customHeight="1">
      <c r="A47" s="2"/>
      <c r="B47" s="95"/>
      <c r="C47" s="2"/>
      <c r="D47" s="2"/>
      <c r="E47" s="5"/>
      <c r="F47" s="5"/>
      <c r="G47" s="5"/>
      <c r="H47" s="5"/>
      <c r="I47" s="5"/>
      <c r="J47" s="5"/>
      <c r="K47" s="5"/>
      <c r="L47" s="5"/>
      <c r="M47" s="8"/>
    </row>
    <row r="48" spans="1:20" ht="24.95" customHeight="1">
      <c r="A48" s="2"/>
      <c r="B48" s="95"/>
      <c r="C48" s="2"/>
      <c r="D48" s="2"/>
      <c r="E48" s="5"/>
      <c r="F48" s="5"/>
      <c r="G48" s="5"/>
      <c r="H48" s="5"/>
      <c r="I48" s="5"/>
      <c r="J48" s="5"/>
      <c r="K48" s="5"/>
      <c r="L48" s="5"/>
      <c r="M48" s="8"/>
    </row>
    <row r="49" spans="1:20" ht="24.95" customHeight="1">
      <c r="A49" s="2"/>
      <c r="B49" s="95"/>
      <c r="C49" s="2"/>
      <c r="D49" s="2"/>
      <c r="E49" s="5"/>
      <c r="F49" s="5"/>
      <c r="G49" s="5"/>
      <c r="H49" s="5"/>
      <c r="I49" s="5"/>
      <c r="J49" s="5"/>
      <c r="K49" s="5"/>
      <c r="L49" s="5"/>
      <c r="M49" s="8"/>
    </row>
    <row r="50" spans="1:20" ht="24.95" customHeight="1">
      <c r="A50" s="2"/>
      <c r="B50" s="95"/>
      <c r="C50" s="2"/>
      <c r="D50" s="2"/>
      <c r="E50" s="5"/>
      <c r="F50" s="5"/>
      <c r="G50" s="5"/>
      <c r="H50" s="5"/>
      <c r="I50" s="5"/>
      <c r="J50" s="5"/>
      <c r="K50" s="5"/>
      <c r="L50" s="5"/>
      <c r="M50" s="8"/>
    </row>
    <row r="51" spans="1:20" ht="24.95" customHeight="1">
      <c r="A51" s="2"/>
      <c r="B51" s="95"/>
      <c r="C51" s="2"/>
      <c r="D51" s="2"/>
      <c r="E51" s="5"/>
      <c r="F51" s="5"/>
      <c r="G51" s="5"/>
      <c r="H51" s="5"/>
      <c r="I51" s="5"/>
      <c r="J51" s="5"/>
      <c r="K51" s="5"/>
      <c r="L51" s="5"/>
      <c r="M51" s="8"/>
    </row>
    <row r="52" spans="1:20" ht="24.95" customHeight="1">
      <c r="A52" s="2"/>
      <c r="B52" s="95"/>
      <c r="C52" s="2"/>
      <c r="D52" s="2"/>
      <c r="E52" s="5"/>
      <c r="F52" s="5"/>
      <c r="G52" s="5"/>
      <c r="H52" s="5"/>
      <c r="I52" s="5"/>
      <c r="J52" s="5"/>
      <c r="K52" s="5"/>
      <c r="L52" s="5"/>
      <c r="M52" s="8"/>
    </row>
    <row r="53" spans="1:20" ht="24.95" customHeight="1">
      <c r="A53" s="2" t="s">
        <v>97</v>
      </c>
      <c r="B53" s="95" t="s">
        <v>195</v>
      </c>
      <c r="C53" s="2"/>
      <c r="D53" s="2" t="s">
        <v>195</v>
      </c>
      <c r="E53" s="5"/>
      <c r="F53" s="5"/>
      <c r="G53" s="1"/>
      <c r="H53" s="5"/>
      <c r="I53" s="1"/>
      <c r="J53" s="5"/>
      <c r="K53" s="1"/>
      <c r="L53" s="5"/>
      <c r="M53" s="8"/>
      <c r="N53" t="s">
        <v>195</v>
      </c>
      <c r="P53" t="s">
        <v>165</v>
      </c>
      <c r="Q53" t="s">
        <v>53</v>
      </c>
      <c r="R53" t="s">
        <v>195</v>
      </c>
    </row>
    <row r="54" spans="1:20" ht="24.95" customHeight="1">
      <c r="A54" s="1"/>
      <c r="B54" s="96"/>
      <c r="C54" s="1"/>
      <c r="D54" s="1"/>
      <c r="E54" s="1"/>
      <c r="F54" s="1"/>
      <c r="G54" s="1"/>
      <c r="H54" s="1"/>
      <c r="I54" s="1"/>
      <c r="J54" s="1"/>
      <c r="K54" s="1"/>
      <c r="L54" s="1"/>
      <c r="M54" s="7"/>
    </row>
    <row r="55" spans="1:20" ht="24.95" customHeight="1">
      <c r="A55" s="2" t="s">
        <v>99</v>
      </c>
      <c r="B55" s="95" t="s">
        <v>195</v>
      </c>
      <c r="C55" s="2">
        <v>1</v>
      </c>
      <c r="D55" s="2" t="s">
        <v>167</v>
      </c>
      <c r="F55" s="5"/>
      <c r="H55" s="5"/>
      <c r="J55" s="5"/>
      <c r="L55" s="5"/>
      <c r="M55" s="8"/>
      <c r="N55" t="s">
        <v>195</v>
      </c>
      <c r="O55" t="s">
        <v>70</v>
      </c>
    </row>
    <row r="56" spans="1:20" ht="24.95" customHeight="1">
      <c r="A56" s="2" t="s">
        <v>4</v>
      </c>
      <c r="B56" s="95" t="s">
        <v>195</v>
      </c>
      <c r="C56" s="2"/>
      <c r="D56" s="2" t="s">
        <v>195</v>
      </c>
      <c r="E56" s="5"/>
      <c r="F56" s="5"/>
      <c r="G56" s="1"/>
      <c r="H56" s="5"/>
      <c r="I56" s="1"/>
      <c r="J56" s="5"/>
      <c r="K56" s="1"/>
      <c r="L56" s="5"/>
      <c r="M56" s="8"/>
      <c r="N56" t="s">
        <v>195</v>
      </c>
      <c r="P56" t="s">
        <v>27</v>
      </c>
      <c r="Q56" t="s">
        <v>195</v>
      </c>
      <c r="R56" t="s">
        <v>195</v>
      </c>
    </row>
    <row r="57" spans="1:20" ht="24.95" customHeight="1">
      <c r="A57" s="2" t="s">
        <v>194</v>
      </c>
      <c r="B57" s="95" t="s">
        <v>179</v>
      </c>
      <c r="C57" s="2"/>
      <c r="D57" s="2" t="s">
        <v>195</v>
      </c>
      <c r="E57" s="5"/>
      <c r="F57" s="5"/>
      <c r="G57" s="1"/>
      <c r="H57" s="5"/>
      <c r="I57" s="1"/>
      <c r="J57" s="5"/>
      <c r="K57" s="1"/>
      <c r="L57" s="5"/>
      <c r="M57" s="8"/>
      <c r="N57" t="s">
        <v>195</v>
      </c>
      <c r="P57" t="s">
        <v>180</v>
      </c>
      <c r="Q57" t="s">
        <v>195</v>
      </c>
      <c r="R57" t="s">
        <v>195</v>
      </c>
    </row>
    <row r="58" spans="1:20" ht="24.95" customHeight="1">
      <c r="A58" s="2" t="s">
        <v>159</v>
      </c>
      <c r="B58" s="95" t="s">
        <v>116</v>
      </c>
      <c r="C58" s="2">
        <v>430</v>
      </c>
      <c r="D58" s="2" t="s">
        <v>164</v>
      </c>
      <c r="E58" s="5"/>
      <c r="F58" s="5"/>
      <c r="G58" s="5"/>
      <c r="H58" s="5"/>
      <c r="I58" s="5"/>
      <c r="J58" s="5"/>
      <c r="K58" s="5"/>
      <c r="L58" s="5"/>
      <c r="M58" s="8"/>
      <c r="N58" t="s">
        <v>195</v>
      </c>
      <c r="P58" t="s">
        <v>135</v>
      </c>
      <c r="Q58" t="s">
        <v>195</v>
      </c>
      <c r="R58" t="s">
        <v>117</v>
      </c>
      <c r="T58" t="s">
        <v>173</v>
      </c>
    </row>
    <row r="59" spans="1:20" ht="24.95" customHeight="1">
      <c r="A59" s="2" t="s">
        <v>130</v>
      </c>
      <c r="B59" s="95" t="s">
        <v>94</v>
      </c>
      <c r="C59" s="2">
        <v>125</v>
      </c>
      <c r="D59" s="2" t="s">
        <v>164</v>
      </c>
      <c r="E59" s="5"/>
      <c r="F59" s="5"/>
      <c r="G59" s="5"/>
      <c r="H59" s="5"/>
      <c r="I59" s="5"/>
      <c r="J59" s="5"/>
      <c r="K59" s="5"/>
      <c r="L59" s="5"/>
      <c r="M59" s="8"/>
      <c r="N59" t="s">
        <v>195</v>
      </c>
      <c r="P59" t="s">
        <v>82</v>
      </c>
      <c r="Q59" t="s">
        <v>195</v>
      </c>
      <c r="R59" t="s">
        <v>123</v>
      </c>
      <c r="T59" t="s">
        <v>173</v>
      </c>
    </row>
    <row r="60" spans="1:20" ht="24.95" customHeight="1">
      <c r="A60" s="2" t="s">
        <v>81</v>
      </c>
      <c r="B60" s="95" t="s">
        <v>179</v>
      </c>
      <c r="C60" s="2"/>
      <c r="D60" s="2" t="s">
        <v>195</v>
      </c>
      <c r="E60" s="5"/>
      <c r="F60" s="5"/>
      <c r="G60" s="1"/>
      <c r="H60" s="5"/>
      <c r="I60" s="1"/>
      <c r="J60" s="5"/>
      <c r="K60" s="1"/>
      <c r="L60" s="5"/>
      <c r="M60" s="8"/>
      <c r="N60" t="s">
        <v>195</v>
      </c>
      <c r="P60" t="s">
        <v>20</v>
      </c>
      <c r="Q60" t="s">
        <v>195</v>
      </c>
      <c r="R60" t="s">
        <v>195</v>
      </c>
    </row>
    <row r="61" spans="1:20" ht="24.95" customHeight="1">
      <c r="A61" s="2" t="s">
        <v>57</v>
      </c>
      <c r="B61" s="95" t="s">
        <v>195</v>
      </c>
      <c r="C61" s="2">
        <v>430</v>
      </c>
      <c r="D61" s="2" t="s">
        <v>164</v>
      </c>
      <c r="E61" s="5"/>
      <c r="F61" s="5"/>
      <c r="G61" s="5"/>
      <c r="H61" s="5"/>
      <c r="I61" s="5"/>
      <c r="J61" s="5"/>
      <c r="K61" s="5"/>
      <c r="L61" s="5"/>
      <c r="M61" s="8"/>
      <c r="N61" t="s">
        <v>195</v>
      </c>
      <c r="P61" t="s">
        <v>175</v>
      </c>
      <c r="Q61" t="s">
        <v>195</v>
      </c>
      <c r="R61" t="s">
        <v>151</v>
      </c>
      <c r="T61" t="s">
        <v>173</v>
      </c>
    </row>
    <row r="62" spans="1:20" ht="24.95" customHeight="1">
      <c r="A62" s="2" t="s">
        <v>114</v>
      </c>
      <c r="B62" s="95" t="s">
        <v>179</v>
      </c>
      <c r="C62" s="2"/>
      <c r="D62" s="2" t="s">
        <v>195</v>
      </c>
      <c r="E62" s="5"/>
      <c r="F62" s="5"/>
      <c r="G62" s="1"/>
      <c r="H62" s="5"/>
      <c r="I62" s="1"/>
      <c r="J62" s="5"/>
      <c r="K62" s="1"/>
      <c r="L62" s="5"/>
      <c r="M62" s="8"/>
      <c r="N62" t="s">
        <v>195</v>
      </c>
      <c r="P62" t="s">
        <v>129</v>
      </c>
      <c r="Q62" t="s">
        <v>195</v>
      </c>
      <c r="R62" t="s">
        <v>195</v>
      </c>
    </row>
    <row r="63" spans="1:20" ht="24.95" customHeight="1">
      <c r="A63" s="2" t="s">
        <v>62</v>
      </c>
      <c r="B63" s="95" t="s">
        <v>37</v>
      </c>
      <c r="C63" s="2">
        <v>22</v>
      </c>
      <c r="D63" s="2" t="s">
        <v>164</v>
      </c>
      <c r="E63" s="5"/>
      <c r="F63" s="5"/>
      <c r="G63" s="5"/>
      <c r="H63" s="5"/>
      <c r="I63" s="5"/>
      <c r="J63" s="5"/>
      <c r="K63" s="5"/>
      <c r="L63" s="5"/>
      <c r="M63" s="8"/>
      <c r="N63" t="s">
        <v>195</v>
      </c>
      <c r="P63" t="s">
        <v>78</v>
      </c>
      <c r="Q63" t="s">
        <v>195</v>
      </c>
      <c r="R63" t="s">
        <v>56</v>
      </c>
      <c r="T63" t="s">
        <v>173</v>
      </c>
    </row>
    <row r="64" spans="1:20" ht="24.95" customHeight="1">
      <c r="A64" s="2" t="s">
        <v>127</v>
      </c>
      <c r="B64" s="95" t="s">
        <v>195</v>
      </c>
      <c r="C64" s="2"/>
      <c r="D64" s="2" t="s">
        <v>195</v>
      </c>
      <c r="E64" s="5"/>
      <c r="F64" s="5"/>
      <c r="G64" s="1"/>
      <c r="H64" s="5"/>
      <c r="I64" s="1"/>
      <c r="J64" s="5"/>
      <c r="K64" s="1"/>
      <c r="L64" s="5"/>
      <c r="M64" s="8"/>
      <c r="N64" t="s">
        <v>195</v>
      </c>
      <c r="P64" t="s">
        <v>14</v>
      </c>
      <c r="Q64" t="s">
        <v>195</v>
      </c>
      <c r="R64" t="s">
        <v>195</v>
      </c>
    </row>
    <row r="65" spans="1:20" ht="24.95" customHeight="1">
      <c r="A65" s="2" t="s">
        <v>158</v>
      </c>
      <c r="B65" s="95" t="s">
        <v>139</v>
      </c>
      <c r="C65" s="2">
        <v>78</v>
      </c>
      <c r="D65" s="2" t="s">
        <v>89</v>
      </c>
      <c r="E65" s="5"/>
      <c r="F65" s="5"/>
      <c r="G65" s="5"/>
      <c r="H65" s="5"/>
      <c r="I65" s="5"/>
      <c r="J65" s="5"/>
      <c r="K65" s="5"/>
      <c r="L65" s="5"/>
      <c r="M65" s="8"/>
      <c r="N65" t="s">
        <v>195</v>
      </c>
      <c r="P65" t="s">
        <v>13</v>
      </c>
      <c r="Q65" t="s">
        <v>195</v>
      </c>
      <c r="R65" t="s">
        <v>126</v>
      </c>
      <c r="T65" t="s">
        <v>173</v>
      </c>
    </row>
    <row r="66" spans="1:20" ht="24.95" customHeight="1">
      <c r="A66" s="2" t="s">
        <v>26</v>
      </c>
      <c r="B66" s="95" t="s">
        <v>139</v>
      </c>
      <c r="C66" s="2">
        <v>78</v>
      </c>
      <c r="D66" s="2" t="s">
        <v>89</v>
      </c>
      <c r="E66" s="5"/>
      <c r="F66" s="5"/>
      <c r="G66" s="5"/>
      <c r="H66" s="5"/>
      <c r="I66" s="5"/>
      <c r="J66" s="5"/>
      <c r="K66" s="5"/>
      <c r="L66" s="5"/>
      <c r="M66" s="8"/>
      <c r="N66" t="s">
        <v>195</v>
      </c>
      <c r="P66" t="s">
        <v>76</v>
      </c>
      <c r="Q66" t="s">
        <v>195</v>
      </c>
      <c r="R66" t="s">
        <v>39</v>
      </c>
      <c r="T66" t="s">
        <v>173</v>
      </c>
    </row>
    <row r="67" spans="1:20" ht="24.95" customHeight="1">
      <c r="A67" s="2" t="s">
        <v>150</v>
      </c>
      <c r="B67" s="95" t="s">
        <v>195</v>
      </c>
      <c r="C67" s="2"/>
      <c r="D67" s="2" t="s">
        <v>195</v>
      </c>
      <c r="E67" s="5"/>
      <c r="F67" s="5"/>
      <c r="G67" s="1"/>
      <c r="H67" s="5"/>
      <c r="I67" s="1"/>
      <c r="J67" s="5"/>
      <c r="K67" s="1"/>
      <c r="L67" s="5"/>
      <c r="M67" s="8"/>
      <c r="N67" t="s">
        <v>195</v>
      </c>
      <c r="P67" t="s">
        <v>128</v>
      </c>
      <c r="Q67" t="s">
        <v>195</v>
      </c>
      <c r="R67" t="s">
        <v>195</v>
      </c>
    </row>
    <row r="68" spans="1:20" ht="24.95" customHeight="1">
      <c r="A68" s="2" t="s">
        <v>44</v>
      </c>
      <c r="B68" s="95" t="s">
        <v>160</v>
      </c>
      <c r="C68" s="2">
        <v>6</v>
      </c>
      <c r="D68" s="2" t="s">
        <v>61</v>
      </c>
      <c r="E68" s="5"/>
      <c r="F68" s="5"/>
      <c r="G68" s="5"/>
      <c r="H68" s="5"/>
      <c r="I68" s="5"/>
      <c r="J68" s="5"/>
      <c r="K68" s="5"/>
      <c r="L68" s="5"/>
      <c r="M68" s="8"/>
      <c r="N68" t="s">
        <v>195</v>
      </c>
      <c r="P68" t="s">
        <v>172</v>
      </c>
      <c r="Q68" t="s">
        <v>195</v>
      </c>
      <c r="R68" t="s">
        <v>188</v>
      </c>
      <c r="T68" t="s">
        <v>173</v>
      </c>
    </row>
    <row r="69" spans="1:20" ht="24.95" customHeight="1">
      <c r="A69" s="2" t="s">
        <v>6</v>
      </c>
      <c r="B69" s="95" t="s">
        <v>195</v>
      </c>
      <c r="C69" s="2">
        <v>78</v>
      </c>
      <c r="D69" s="2" t="s">
        <v>89</v>
      </c>
      <c r="E69" s="5"/>
      <c r="F69" s="5"/>
      <c r="G69" s="5"/>
      <c r="H69" s="5"/>
      <c r="I69" s="5"/>
      <c r="J69" s="5"/>
      <c r="K69" s="5"/>
      <c r="L69" s="5"/>
      <c r="M69" s="8"/>
      <c r="N69" t="s">
        <v>195</v>
      </c>
      <c r="P69" t="s">
        <v>10</v>
      </c>
      <c r="Q69" t="s">
        <v>195</v>
      </c>
      <c r="R69" t="s">
        <v>142</v>
      </c>
      <c r="T69" t="s">
        <v>173</v>
      </c>
    </row>
    <row r="70" spans="1:20" ht="24.95" customHeight="1">
      <c r="A70" s="2" t="s">
        <v>67</v>
      </c>
      <c r="B70" s="95" t="s">
        <v>195</v>
      </c>
      <c r="C70" s="2"/>
      <c r="D70" s="2" t="s">
        <v>195</v>
      </c>
      <c r="E70" s="5"/>
      <c r="F70" s="5"/>
      <c r="G70" s="1"/>
      <c r="H70" s="5"/>
      <c r="I70" s="1"/>
      <c r="J70" s="5"/>
      <c r="K70" s="1"/>
      <c r="L70" s="5"/>
      <c r="M70" s="8"/>
      <c r="N70" t="s">
        <v>195</v>
      </c>
      <c r="P70" t="s">
        <v>71</v>
      </c>
      <c r="Q70" t="s">
        <v>195</v>
      </c>
      <c r="R70" t="s">
        <v>195</v>
      </c>
    </row>
    <row r="71" spans="1:20" ht="24.95" customHeight="1">
      <c r="A71" s="2" t="s">
        <v>101</v>
      </c>
      <c r="B71" s="95" t="s">
        <v>195</v>
      </c>
      <c r="C71" s="2"/>
      <c r="D71" s="2" t="s">
        <v>195</v>
      </c>
      <c r="E71" s="5"/>
      <c r="F71" s="5"/>
      <c r="G71" s="1"/>
      <c r="H71" s="5"/>
      <c r="I71" s="1"/>
      <c r="J71" s="5"/>
      <c r="K71" s="1"/>
      <c r="L71" s="5"/>
      <c r="M71" s="8"/>
      <c r="N71" t="s">
        <v>195</v>
      </c>
      <c r="P71" t="s">
        <v>124</v>
      </c>
      <c r="Q71" t="s">
        <v>195</v>
      </c>
      <c r="R71" t="s">
        <v>195</v>
      </c>
    </row>
    <row r="72" spans="1:20" ht="24.95" customHeight="1">
      <c r="A72" s="2" t="s">
        <v>48</v>
      </c>
      <c r="B72" s="95" t="s">
        <v>195</v>
      </c>
      <c r="C72" s="2">
        <v>78</v>
      </c>
      <c r="D72" s="2" t="s">
        <v>89</v>
      </c>
      <c r="E72" s="5"/>
      <c r="F72" s="5"/>
      <c r="G72" s="5"/>
      <c r="H72" s="5"/>
      <c r="I72" s="5"/>
      <c r="J72" s="5"/>
      <c r="K72" s="5"/>
      <c r="L72" s="5"/>
      <c r="M72" s="8"/>
      <c r="N72" t="s">
        <v>195</v>
      </c>
      <c r="P72" t="s">
        <v>169</v>
      </c>
      <c r="Q72" t="s">
        <v>195</v>
      </c>
      <c r="R72" t="s">
        <v>16</v>
      </c>
      <c r="T72" t="s">
        <v>173</v>
      </c>
    </row>
    <row r="73" spans="1:20" ht="24.95" customHeight="1">
      <c r="A73" s="2" t="s">
        <v>176</v>
      </c>
      <c r="B73" s="95" t="s">
        <v>195</v>
      </c>
      <c r="C73" s="2"/>
      <c r="D73" s="2" t="s">
        <v>195</v>
      </c>
      <c r="E73" s="5"/>
      <c r="F73" s="5"/>
      <c r="G73" s="1"/>
      <c r="H73" s="5"/>
      <c r="I73" s="1"/>
      <c r="J73" s="5"/>
      <c r="K73" s="1"/>
      <c r="L73" s="5"/>
      <c r="M73" s="8"/>
      <c r="N73" t="s">
        <v>195</v>
      </c>
      <c r="P73" t="s">
        <v>24</v>
      </c>
      <c r="Q73" t="s">
        <v>195</v>
      </c>
      <c r="R73" t="s">
        <v>195</v>
      </c>
    </row>
    <row r="74" spans="1:20" ht="24.95" customHeight="1">
      <c r="A74" s="2" t="s">
        <v>19</v>
      </c>
      <c r="B74" s="95" t="s">
        <v>283</v>
      </c>
      <c r="C74" s="2">
        <v>12</v>
      </c>
      <c r="D74" s="2" t="s">
        <v>164</v>
      </c>
      <c r="E74" s="5"/>
      <c r="F74" s="5"/>
      <c r="G74" s="5"/>
      <c r="H74" s="5"/>
      <c r="I74" s="5"/>
      <c r="J74" s="5"/>
      <c r="K74" s="5"/>
      <c r="L74" s="5"/>
      <c r="M74" s="8"/>
      <c r="N74" t="s">
        <v>195</v>
      </c>
      <c r="P74" t="s">
        <v>84</v>
      </c>
      <c r="Q74" t="s">
        <v>195</v>
      </c>
      <c r="R74" t="s">
        <v>54</v>
      </c>
      <c r="T74" t="s">
        <v>173</v>
      </c>
    </row>
    <row r="75" spans="1:20" ht="24.95" customHeight="1">
      <c r="A75" s="2" t="s">
        <v>42</v>
      </c>
      <c r="B75" s="95" t="s">
        <v>283</v>
      </c>
      <c r="C75" s="2">
        <v>6</v>
      </c>
      <c r="D75" s="2" t="s">
        <v>164</v>
      </c>
      <c r="E75" s="5"/>
      <c r="F75" s="5"/>
      <c r="G75" s="5"/>
      <c r="H75" s="5"/>
      <c r="I75" s="5"/>
      <c r="J75" s="5"/>
      <c r="K75" s="5"/>
      <c r="L75" s="5"/>
      <c r="M75" s="8"/>
      <c r="N75" t="s">
        <v>195</v>
      </c>
      <c r="P75" t="s">
        <v>66</v>
      </c>
      <c r="Q75" t="s">
        <v>195</v>
      </c>
      <c r="R75" t="s">
        <v>141</v>
      </c>
      <c r="T75" t="s">
        <v>173</v>
      </c>
    </row>
    <row r="76" spans="1:20" ht="24.95" customHeight="1">
      <c r="A76" s="2" t="s">
        <v>98</v>
      </c>
      <c r="B76" s="95" t="s">
        <v>283</v>
      </c>
      <c r="C76" s="2">
        <v>2</v>
      </c>
      <c r="D76" s="2" t="s">
        <v>164</v>
      </c>
      <c r="E76" s="5"/>
      <c r="F76" s="5"/>
      <c r="G76" s="5"/>
      <c r="H76" s="5"/>
      <c r="I76" s="5"/>
      <c r="J76" s="5"/>
      <c r="K76" s="5"/>
      <c r="L76" s="5"/>
      <c r="M76" s="8"/>
      <c r="N76" t="s">
        <v>195</v>
      </c>
      <c r="P76" t="s">
        <v>5</v>
      </c>
      <c r="Q76" t="s">
        <v>195</v>
      </c>
      <c r="R76" t="s">
        <v>113</v>
      </c>
      <c r="T76" t="s">
        <v>173</v>
      </c>
    </row>
    <row r="77" spans="1:20" ht="24.95" customHeight="1">
      <c r="A77" s="2" t="s">
        <v>152</v>
      </c>
      <c r="B77" s="95" t="s">
        <v>195</v>
      </c>
      <c r="C77" s="2"/>
      <c r="D77" s="2" t="s">
        <v>195</v>
      </c>
      <c r="E77" s="5"/>
      <c r="F77" s="5"/>
      <c r="G77" s="1"/>
      <c r="H77" s="5"/>
      <c r="I77" s="1"/>
      <c r="J77" s="5"/>
      <c r="K77" s="1"/>
      <c r="L77" s="5"/>
      <c r="M77" s="8"/>
      <c r="N77" t="s">
        <v>195</v>
      </c>
      <c r="P77" t="s">
        <v>166</v>
      </c>
      <c r="Q77" t="s">
        <v>195</v>
      </c>
      <c r="R77" t="s">
        <v>195</v>
      </c>
    </row>
    <row r="78" spans="1:20" ht="24.95" customHeight="1">
      <c r="A78" s="2" t="s">
        <v>112</v>
      </c>
      <c r="B78" s="95" t="s">
        <v>195</v>
      </c>
      <c r="C78" s="2">
        <v>45</v>
      </c>
      <c r="D78" s="2" t="s">
        <v>88</v>
      </c>
      <c r="E78" s="5"/>
      <c r="F78" s="5"/>
      <c r="G78" s="5"/>
      <c r="H78" s="5"/>
      <c r="I78" s="5"/>
      <c r="J78" s="5"/>
      <c r="K78" s="5"/>
      <c r="L78" s="5"/>
      <c r="M78" s="8"/>
      <c r="N78" t="s">
        <v>195</v>
      </c>
      <c r="P78" t="s">
        <v>121</v>
      </c>
      <c r="Q78" t="s">
        <v>195</v>
      </c>
      <c r="R78" t="s">
        <v>33</v>
      </c>
      <c r="T78" t="s">
        <v>173</v>
      </c>
    </row>
    <row r="79" spans="1:20" ht="24.95" customHeight="1">
      <c r="A79" s="2" t="s">
        <v>103</v>
      </c>
      <c r="B79" s="95" t="s">
        <v>195</v>
      </c>
      <c r="C79" s="2"/>
      <c r="D79" s="2" t="s">
        <v>195</v>
      </c>
      <c r="E79" s="5"/>
      <c r="F79" s="5"/>
      <c r="G79" s="1"/>
      <c r="H79" s="5"/>
      <c r="I79" s="1"/>
      <c r="J79" s="5"/>
      <c r="K79" s="1"/>
      <c r="L79" s="5"/>
      <c r="M79" s="8"/>
      <c r="N79" t="s">
        <v>195</v>
      </c>
      <c r="P79" t="s">
        <v>64</v>
      </c>
      <c r="Q79" t="s">
        <v>195</v>
      </c>
      <c r="R79" t="s">
        <v>195</v>
      </c>
    </row>
    <row r="80" spans="1:20" ht="24.95" customHeight="1">
      <c r="A80" s="2" t="s">
        <v>51</v>
      </c>
      <c r="B80" s="95" t="s">
        <v>36</v>
      </c>
      <c r="C80" s="2">
        <v>1</v>
      </c>
      <c r="D80" s="2" t="s">
        <v>167</v>
      </c>
      <c r="E80" s="5"/>
      <c r="F80" s="5"/>
      <c r="G80" s="5"/>
      <c r="H80" s="5"/>
      <c r="I80" s="5"/>
      <c r="J80" s="5"/>
      <c r="K80" s="5"/>
      <c r="L80" s="5"/>
      <c r="M80" s="8"/>
      <c r="N80" t="s">
        <v>195</v>
      </c>
      <c r="P80" t="s">
        <v>2</v>
      </c>
      <c r="Q80" t="s">
        <v>195</v>
      </c>
      <c r="R80" t="s">
        <v>191</v>
      </c>
      <c r="T80" t="s">
        <v>173</v>
      </c>
    </row>
    <row r="81" spans="1:20" ht="24.95" customHeight="1">
      <c r="A81" s="2" t="s">
        <v>31</v>
      </c>
      <c r="B81" s="95" t="s">
        <v>195</v>
      </c>
      <c r="C81" s="2"/>
      <c r="D81" s="2" t="s">
        <v>195</v>
      </c>
      <c r="E81" s="5"/>
      <c r="F81" s="5"/>
      <c r="G81" s="1"/>
      <c r="H81" s="5"/>
      <c r="I81" s="1"/>
      <c r="J81" s="5"/>
      <c r="K81" s="1"/>
      <c r="L81" s="5"/>
      <c r="M81" s="8"/>
      <c r="N81" t="s">
        <v>195</v>
      </c>
      <c r="P81" t="s">
        <v>165</v>
      </c>
      <c r="Q81" t="s">
        <v>195</v>
      </c>
      <c r="R81" t="s">
        <v>195</v>
      </c>
    </row>
    <row r="82" spans="1:20" ht="24.95" customHeight="1">
      <c r="A82" s="2" t="s">
        <v>92</v>
      </c>
      <c r="B82" s="95" t="s">
        <v>95</v>
      </c>
      <c r="C82" s="2">
        <v>2</v>
      </c>
      <c r="D82" s="2" t="s">
        <v>149</v>
      </c>
      <c r="E82" s="5"/>
      <c r="F82" s="5"/>
      <c r="G82" s="5"/>
      <c r="H82" s="5"/>
      <c r="I82" s="5"/>
      <c r="J82" s="5"/>
      <c r="K82" s="5"/>
      <c r="L82" s="5"/>
      <c r="M82" s="8"/>
      <c r="N82" t="s">
        <v>195</v>
      </c>
      <c r="P82" t="s">
        <v>120</v>
      </c>
      <c r="Q82" t="s">
        <v>195</v>
      </c>
      <c r="R82" t="s">
        <v>77</v>
      </c>
    </row>
    <row r="83" spans="1:20" ht="24.95" customHeight="1">
      <c r="A83" s="2" t="s">
        <v>47</v>
      </c>
      <c r="B83" s="95" t="s">
        <v>55</v>
      </c>
      <c r="C83" s="2">
        <v>66</v>
      </c>
      <c r="D83" s="2" t="s">
        <v>61</v>
      </c>
      <c r="E83" s="5"/>
      <c r="F83" s="5"/>
      <c r="G83" s="5"/>
      <c r="H83" s="5"/>
      <c r="I83" s="5"/>
      <c r="J83" s="5"/>
      <c r="K83" s="5"/>
      <c r="L83" s="5"/>
      <c r="M83" s="8"/>
      <c r="N83" t="s">
        <v>195</v>
      </c>
      <c r="P83" t="s">
        <v>59</v>
      </c>
      <c r="Q83" t="s">
        <v>195</v>
      </c>
      <c r="R83" t="s">
        <v>49</v>
      </c>
    </row>
    <row r="84" spans="1:20" ht="24.95" customHeight="1">
      <c r="A84" s="2" t="s">
        <v>140</v>
      </c>
      <c r="B84" s="95" t="s">
        <v>183</v>
      </c>
      <c r="C84" s="2">
        <v>12</v>
      </c>
      <c r="D84" s="2" t="s">
        <v>61</v>
      </c>
      <c r="E84" s="5"/>
      <c r="F84" s="5"/>
      <c r="G84" s="5"/>
      <c r="H84" s="5"/>
      <c r="I84" s="5"/>
      <c r="J84" s="5"/>
      <c r="K84" s="5"/>
      <c r="L84" s="5"/>
      <c r="M84" s="8"/>
      <c r="N84" t="s">
        <v>195</v>
      </c>
      <c r="P84" t="s">
        <v>0</v>
      </c>
      <c r="Q84" t="s">
        <v>195</v>
      </c>
      <c r="R84" t="s">
        <v>145</v>
      </c>
    </row>
    <row r="85" spans="1:20" ht="24.95" customHeight="1">
      <c r="A85" s="2"/>
      <c r="B85" s="95"/>
      <c r="C85" s="2"/>
      <c r="D85" s="2"/>
      <c r="E85" s="5"/>
      <c r="F85" s="5"/>
      <c r="G85" s="5"/>
      <c r="H85" s="5"/>
      <c r="I85" s="5"/>
      <c r="J85" s="5"/>
      <c r="K85" s="5"/>
      <c r="L85" s="5"/>
      <c r="M85" s="8"/>
    </row>
    <row r="86" spans="1:20" ht="24.95" customHeight="1">
      <c r="A86" s="2"/>
      <c r="B86" s="95"/>
      <c r="C86" s="2"/>
      <c r="D86" s="2"/>
      <c r="E86" s="5"/>
      <c r="F86" s="5"/>
      <c r="G86" s="5"/>
      <c r="H86" s="5"/>
      <c r="I86" s="5"/>
      <c r="J86" s="5"/>
      <c r="K86" s="5"/>
      <c r="L86" s="5"/>
      <c r="M86" s="8"/>
    </row>
    <row r="87" spans="1:20" ht="24.95" customHeight="1">
      <c r="A87" s="2" t="s">
        <v>97</v>
      </c>
      <c r="B87" s="95" t="s">
        <v>195</v>
      </c>
      <c r="C87" s="2"/>
      <c r="D87" s="2" t="s">
        <v>195</v>
      </c>
      <c r="E87" s="5"/>
      <c r="F87" s="5"/>
      <c r="G87" s="1"/>
      <c r="H87" s="5"/>
      <c r="I87" s="1"/>
      <c r="J87" s="5"/>
      <c r="K87" s="1"/>
      <c r="L87" s="5"/>
      <c r="M87" s="8"/>
      <c r="N87" t="s">
        <v>195</v>
      </c>
      <c r="P87" t="s">
        <v>105</v>
      </c>
      <c r="Q87" t="s">
        <v>53</v>
      </c>
      <c r="R87" t="s">
        <v>195</v>
      </c>
    </row>
    <row r="88" spans="1:20" ht="24.95" customHeight="1">
      <c r="A88" s="1"/>
      <c r="B88" s="96"/>
      <c r="C88" s="1"/>
      <c r="D88" s="1"/>
      <c r="E88" s="1"/>
      <c r="F88" s="1"/>
      <c r="G88" s="1"/>
      <c r="H88" s="1"/>
      <c r="I88" s="1"/>
      <c r="J88" s="1"/>
      <c r="K88" s="1"/>
      <c r="L88" s="1"/>
      <c r="M88" s="7"/>
    </row>
    <row r="89" spans="1:20" ht="24.95" customHeight="1">
      <c r="A89" s="2" t="s">
        <v>138</v>
      </c>
      <c r="B89" s="95" t="s">
        <v>195</v>
      </c>
      <c r="C89" s="2">
        <v>1</v>
      </c>
      <c r="D89" s="2" t="s">
        <v>167</v>
      </c>
      <c r="F89" s="5"/>
      <c r="H89" s="5"/>
      <c r="J89" s="5"/>
      <c r="L89" s="5"/>
      <c r="M89" s="8"/>
      <c r="N89" t="s">
        <v>195</v>
      </c>
      <c r="O89" t="s">
        <v>25</v>
      </c>
    </row>
    <row r="90" spans="1:20" ht="24.95" customHeight="1">
      <c r="A90" s="2" t="s">
        <v>143</v>
      </c>
      <c r="B90" s="95" t="s">
        <v>195</v>
      </c>
      <c r="C90" s="2"/>
      <c r="D90" s="2" t="s">
        <v>195</v>
      </c>
      <c r="E90" s="5"/>
      <c r="F90" s="5"/>
      <c r="G90" s="1"/>
      <c r="H90" s="5"/>
      <c r="I90" s="1"/>
      <c r="J90" s="5"/>
      <c r="K90" s="1"/>
      <c r="L90" s="5"/>
      <c r="M90" s="8"/>
      <c r="N90" t="s">
        <v>195</v>
      </c>
      <c r="P90" t="s">
        <v>27</v>
      </c>
      <c r="Q90" t="s">
        <v>195</v>
      </c>
      <c r="R90" t="s">
        <v>195</v>
      </c>
    </row>
    <row r="91" spans="1:20" ht="24.95" customHeight="1">
      <c r="A91" s="2" t="s">
        <v>122</v>
      </c>
      <c r="B91" s="95" t="s">
        <v>195</v>
      </c>
      <c r="C91" s="2"/>
      <c r="D91" s="2" t="s">
        <v>195</v>
      </c>
      <c r="E91" s="5"/>
      <c r="F91" s="5"/>
      <c r="G91" s="1"/>
      <c r="H91" s="5"/>
      <c r="I91" s="1"/>
      <c r="J91" s="5"/>
      <c r="K91" s="1"/>
      <c r="L91" s="5"/>
      <c r="M91" s="8"/>
      <c r="N91" t="s">
        <v>195</v>
      </c>
      <c r="P91" t="s">
        <v>180</v>
      </c>
      <c r="Q91" t="s">
        <v>195</v>
      </c>
      <c r="R91" t="s">
        <v>195</v>
      </c>
    </row>
    <row r="92" spans="1:20" ht="24.95" customHeight="1">
      <c r="A92" s="2" t="s">
        <v>93</v>
      </c>
      <c r="B92" s="95" t="s">
        <v>134</v>
      </c>
      <c r="C92" s="2">
        <v>1</v>
      </c>
      <c r="D92" s="2" t="s">
        <v>167</v>
      </c>
      <c r="E92" s="5"/>
      <c r="F92" s="5"/>
      <c r="G92" s="5"/>
      <c r="H92" s="5"/>
      <c r="I92" s="5"/>
      <c r="J92" s="5"/>
      <c r="K92" s="5"/>
      <c r="L92" s="5"/>
      <c r="M92" s="8"/>
      <c r="N92" t="s">
        <v>195</v>
      </c>
      <c r="P92" t="s">
        <v>135</v>
      </c>
      <c r="Q92" t="s">
        <v>195</v>
      </c>
      <c r="R92" t="s">
        <v>189</v>
      </c>
      <c r="T92" t="s">
        <v>173</v>
      </c>
    </row>
    <row r="93" spans="1:20" ht="24.95" customHeight="1">
      <c r="A93" s="2" t="s">
        <v>133</v>
      </c>
      <c r="B93" s="95" t="s">
        <v>111</v>
      </c>
      <c r="C93" s="2">
        <v>1</v>
      </c>
      <c r="D93" s="2" t="s">
        <v>167</v>
      </c>
      <c r="E93" s="5"/>
      <c r="F93" s="5"/>
      <c r="G93" s="5"/>
      <c r="H93" s="5"/>
      <c r="I93" s="5"/>
      <c r="J93" s="5"/>
      <c r="K93" s="5"/>
      <c r="L93" s="5"/>
      <c r="M93" s="8"/>
      <c r="N93" t="s">
        <v>195</v>
      </c>
      <c r="P93" t="s">
        <v>82</v>
      </c>
      <c r="Q93" t="s">
        <v>195</v>
      </c>
      <c r="R93" t="s">
        <v>115</v>
      </c>
      <c r="T93" t="s">
        <v>173</v>
      </c>
    </row>
    <row r="94" spans="1:20" ht="24.95" customHeight="1">
      <c r="A94" s="2" t="s">
        <v>3</v>
      </c>
      <c r="B94" s="95" t="s">
        <v>155</v>
      </c>
      <c r="C94" s="2">
        <v>7</v>
      </c>
      <c r="D94" s="2" t="s">
        <v>187</v>
      </c>
      <c r="E94" s="5"/>
      <c r="F94" s="5"/>
      <c r="G94" s="5"/>
      <c r="H94" s="5"/>
      <c r="I94" s="5"/>
      <c r="J94" s="5"/>
      <c r="K94" s="5"/>
      <c r="L94" s="5"/>
      <c r="M94" s="8"/>
      <c r="N94" t="s">
        <v>195</v>
      </c>
      <c r="P94" t="s">
        <v>20</v>
      </c>
      <c r="Q94" t="s">
        <v>195</v>
      </c>
      <c r="R94" t="s">
        <v>107</v>
      </c>
      <c r="T94" t="s">
        <v>173</v>
      </c>
    </row>
    <row r="95" spans="1:20" ht="24.95" customHeight="1">
      <c r="A95" s="2" t="s">
        <v>38</v>
      </c>
      <c r="B95" s="95" t="s">
        <v>190</v>
      </c>
      <c r="C95" s="2">
        <v>7</v>
      </c>
      <c r="D95" s="2" t="s">
        <v>187</v>
      </c>
      <c r="E95" s="5"/>
      <c r="F95" s="5"/>
      <c r="G95" s="5"/>
      <c r="H95" s="5"/>
      <c r="I95" s="5"/>
      <c r="J95" s="5"/>
      <c r="K95" s="5"/>
      <c r="L95" s="5"/>
      <c r="M95" s="8"/>
      <c r="N95" t="s">
        <v>195</v>
      </c>
      <c r="P95" t="s">
        <v>175</v>
      </c>
      <c r="Q95" t="s">
        <v>195</v>
      </c>
      <c r="R95" t="s">
        <v>163</v>
      </c>
      <c r="T95" t="s">
        <v>173</v>
      </c>
    </row>
    <row r="96" spans="1:20" ht="24.95" customHeight="1">
      <c r="A96" s="2" t="s">
        <v>18</v>
      </c>
      <c r="B96" s="95" t="s">
        <v>195</v>
      </c>
      <c r="C96" s="2"/>
      <c r="D96" s="2" t="s">
        <v>195</v>
      </c>
      <c r="E96" s="5"/>
      <c r="F96" s="5"/>
      <c r="G96" s="1"/>
      <c r="H96" s="5"/>
      <c r="I96" s="1"/>
      <c r="J96" s="5"/>
      <c r="K96" s="1"/>
      <c r="L96" s="5"/>
      <c r="M96" s="8"/>
      <c r="N96" t="s">
        <v>195</v>
      </c>
      <c r="P96" t="s">
        <v>129</v>
      </c>
      <c r="Q96" t="s">
        <v>195</v>
      </c>
      <c r="R96" t="s">
        <v>195</v>
      </c>
    </row>
    <row r="97" spans="1:20" ht="24.95" customHeight="1">
      <c r="A97" s="2" t="s">
        <v>122</v>
      </c>
      <c r="B97" s="95" t="s">
        <v>195</v>
      </c>
      <c r="C97" s="2"/>
      <c r="D97" s="2" t="s">
        <v>195</v>
      </c>
      <c r="E97" s="5"/>
      <c r="F97" s="5"/>
      <c r="G97" s="1"/>
      <c r="H97" s="5"/>
      <c r="I97" s="1"/>
      <c r="J97" s="5"/>
      <c r="K97" s="1"/>
      <c r="L97" s="5"/>
      <c r="M97" s="8"/>
      <c r="N97" t="s">
        <v>195</v>
      </c>
      <c r="P97" t="s">
        <v>78</v>
      </c>
      <c r="Q97" t="s">
        <v>195</v>
      </c>
      <c r="R97" t="s">
        <v>195</v>
      </c>
    </row>
    <row r="98" spans="1:20" ht="24.95" customHeight="1">
      <c r="A98" s="2" t="s">
        <v>93</v>
      </c>
      <c r="B98" s="95" t="s">
        <v>111</v>
      </c>
      <c r="C98" s="2">
        <v>1</v>
      </c>
      <c r="D98" s="2" t="s">
        <v>167</v>
      </c>
      <c r="E98" s="5"/>
      <c r="F98" s="5"/>
      <c r="G98" s="5"/>
      <c r="H98" s="5"/>
      <c r="I98" s="5"/>
      <c r="J98" s="5"/>
      <c r="K98" s="5"/>
      <c r="L98" s="5"/>
      <c r="M98" s="8"/>
      <c r="N98" t="s">
        <v>195</v>
      </c>
      <c r="P98" t="s">
        <v>14</v>
      </c>
      <c r="Q98" t="s">
        <v>195</v>
      </c>
      <c r="R98" t="s">
        <v>115</v>
      </c>
      <c r="T98" t="s">
        <v>173</v>
      </c>
    </row>
    <row r="99" spans="1:20" ht="24.95" customHeight="1">
      <c r="A99" s="2" t="s">
        <v>133</v>
      </c>
      <c r="B99" s="95" t="s">
        <v>155</v>
      </c>
      <c r="C99" s="2">
        <v>2</v>
      </c>
      <c r="D99" s="2" t="s">
        <v>187</v>
      </c>
      <c r="E99" s="5"/>
      <c r="F99" s="5"/>
      <c r="G99" s="5"/>
      <c r="H99" s="5"/>
      <c r="I99" s="5"/>
      <c r="J99" s="5"/>
      <c r="K99" s="5"/>
      <c r="L99" s="5"/>
      <c r="M99" s="8"/>
      <c r="N99" t="s">
        <v>195</v>
      </c>
      <c r="P99" t="s">
        <v>13</v>
      </c>
      <c r="Q99" t="s">
        <v>195</v>
      </c>
      <c r="R99" t="s">
        <v>107</v>
      </c>
      <c r="T99" t="s">
        <v>173</v>
      </c>
    </row>
    <row r="100" spans="1:20" ht="24.95" customHeight="1">
      <c r="A100" s="2" t="s">
        <v>3</v>
      </c>
      <c r="B100" s="95" t="s">
        <v>190</v>
      </c>
      <c r="C100" s="2">
        <v>2</v>
      </c>
      <c r="D100" s="2" t="s">
        <v>187</v>
      </c>
      <c r="E100" s="5"/>
      <c r="F100" s="5"/>
      <c r="G100" s="5"/>
      <c r="H100" s="5"/>
      <c r="I100" s="5"/>
      <c r="J100" s="5"/>
      <c r="K100" s="5"/>
      <c r="L100" s="5"/>
      <c r="M100" s="8"/>
      <c r="N100" t="s">
        <v>195</v>
      </c>
      <c r="P100" t="s">
        <v>76</v>
      </c>
      <c r="Q100" t="s">
        <v>195</v>
      </c>
      <c r="R100" t="s">
        <v>163</v>
      </c>
      <c r="T100" t="s">
        <v>173</v>
      </c>
    </row>
    <row r="101" spans="1:20" ht="24.95" customHeight="1">
      <c r="A101" s="2"/>
      <c r="B101" s="95"/>
      <c r="C101" s="2"/>
      <c r="D101" s="2"/>
      <c r="E101" s="5"/>
      <c r="F101" s="5"/>
      <c r="G101" s="5"/>
      <c r="H101" s="5"/>
      <c r="I101" s="5"/>
      <c r="J101" s="5"/>
      <c r="K101" s="5"/>
      <c r="L101" s="5"/>
      <c r="M101" s="8"/>
    </row>
    <row r="102" spans="1:20" ht="24.95" customHeight="1">
      <c r="A102" s="2"/>
      <c r="B102" s="95"/>
      <c r="C102" s="2"/>
      <c r="D102" s="2"/>
      <c r="E102" s="5"/>
      <c r="F102" s="5"/>
      <c r="G102" s="5"/>
      <c r="H102" s="5"/>
      <c r="I102" s="5"/>
      <c r="J102" s="5"/>
      <c r="K102" s="5"/>
      <c r="L102" s="5"/>
      <c r="M102" s="8"/>
    </row>
    <row r="103" spans="1:20" ht="24.95" customHeight="1">
      <c r="A103" s="2"/>
      <c r="B103" s="95"/>
      <c r="C103" s="2"/>
      <c r="D103" s="2"/>
      <c r="E103" s="5"/>
      <c r="F103" s="5"/>
      <c r="G103" s="5"/>
      <c r="H103" s="5"/>
      <c r="I103" s="5"/>
      <c r="J103" s="5"/>
      <c r="K103" s="5"/>
      <c r="L103" s="5"/>
      <c r="M103" s="8"/>
    </row>
    <row r="104" spans="1:20" ht="24.95" customHeight="1">
      <c r="A104" s="2" t="s">
        <v>97</v>
      </c>
      <c r="B104" s="95" t="s">
        <v>195</v>
      </c>
      <c r="C104" s="2"/>
      <c r="D104" s="2" t="s">
        <v>195</v>
      </c>
      <c r="E104" s="5"/>
      <c r="F104" s="5"/>
      <c r="G104" s="1"/>
      <c r="H104" s="5"/>
      <c r="I104" s="1"/>
      <c r="J104" s="5"/>
      <c r="K104" s="1"/>
      <c r="L104" s="5"/>
      <c r="M104" s="8"/>
      <c r="N104" t="s">
        <v>195</v>
      </c>
      <c r="P104" t="s">
        <v>128</v>
      </c>
      <c r="Q104" t="s">
        <v>53</v>
      </c>
      <c r="R104" t="s">
        <v>195</v>
      </c>
    </row>
    <row r="105" spans="1:20" ht="24.95" customHeight="1">
      <c r="A105" s="1"/>
      <c r="B105" s="9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7"/>
    </row>
    <row r="106" spans="1:20" ht="24.95" customHeight="1">
      <c r="A106" s="2" t="s">
        <v>73</v>
      </c>
      <c r="B106" s="95" t="s">
        <v>195</v>
      </c>
      <c r="C106" s="2">
        <v>1</v>
      </c>
      <c r="D106" s="2" t="s">
        <v>167</v>
      </c>
      <c r="F106" s="5"/>
      <c r="H106" s="5"/>
      <c r="J106" s="5"/>
      <c r="L106" s="5"/>
      <c r="M106" s="8"/>
      <c r="N106" t="s">
        <v>195</v>
      </c>
      <c r="O106" t="s">
        <v>40</v>
      </c>
    </row>
    <row r="107" spans="1:20" ht="24.95" customHeight="1">
      <c r="A107" s="2" t="s">
        <v>106</v>
      </c>
      <c r="B107" s="95" t="s">
        <v>195</v>
      </c>
      <c r="C107" s="2"/>
      <c r="D107" s="2" t="s">
        <v>195</v>
      </c>
      <c r="E107" s="5"/>
      <c r="F107" s="5"/>
      <c r="G107" s="1"/>
      <c r="H107" s="5"/>
      <c r="I107" s="1"/>
      <c r="J107" s="5"/>
      <c r="K107" s="1"/>
      <c r="L107" s="5"/>
      <c r="M107" s="8"/>
      <c r="N107" t="s">
        <v>195</v>
      </c>
      <c r="P107" t="s">
        <v>27</v>
      </c>
      <c r="Q107" t="s">
        <v>195</v>
      </c>
      <c r="R107" t="s">
        <v>195</v>
      </c>
    </row>
    <row r="108" spans="1:20" ht="24.95" customHeight="1">
      <c r="A108" s="2" t="s">
        <v>131</v>
      </c>
      <c r="B108" s="95" t="s">
        <v>195</v>
      </c>
      <c r="C108" s="2"/>
      <c r="D108" s="2" t="s">
        <v>195</v>
      </c>
      <c r="E108" s="5"/>
      <c r="F108" s="5"/>
      <c r="G108" s="1"/>
      <c r="H108" s="5"/>
      <c r="I108" s="1"/>
      <c r="J108" s="5"/>
      <c r="K108" s="1"/>
      <c r="L108" s="5"/>
      <c r="M108" s="8"/>
      <c r="N108" t="s">
        <v>195</v>
      </c>
      <c r="P108" t="s">
        <v>180</v>
      </c>
      <c r="Q108" t="s">
        <v>195</v>
      </c>
      <c r="R108" t="s">
        <v>195</v>
      </c>
    </row>
    <row r="109" spans="1:20" ht="24.95" customHeight="1">
      <c r="A109" s="2" t="s">
        <v>8</v>
      </c>
      <c r="B109" s="95" t="s">
        <v>195</v>
      </c>
      <c r="C109" s="2">
        <v>2</v>
      </c>
      <c r="D109" s="2" t="s">
        <v>61</v>
      </c>
      <c r="E109" s="5"/>
      <c r="F109" s="5"/>
      <c r="G109" s="5"/>
      <c r="H109" s="5"/>
      <c r="I109" s="5"/>
      <c r="J109" s="5"/>
      <c r="K109" s="5"/>
      <c r="L109" s="5"/>
      <c r="M109" s="8"/>
      <c r="N109" t="s">
        <v>195</v>
      </c>
      <c r="P109" t="s">
        <v>135</v>
      </c>
      <c r="Q109" t="s">
        <v>195</v>
      </c>
      <c r="R109" t="s">
        <v>12</v>
      </c>
      <c r="T109" t="s">
        <v>173</v>
      </c>
    </row>
    <row r="110" spans="1:20" ht="24.95" customHeight="1">
      <c r="A110" s="2" t="s">
        <v>168</v>
      </c>
      <c r="B110" s="95" t="s">
        <v>195</v>
      </c>
      <c r="C110" s="2"/>
      <c r="D110" s="2" t="s">
        <v>195</v>
      </c>
      <c r="E110" s="5"/>
      <c r="F110" s="5"/>
      <c r="G110" s="1"/>
      <c r="H110" s="5"/>
      <c r="I110" s="1"/>
      <c r="J110" s="5"/>
      <c r="K110" s="1"/>
      <c r="L110" s="5"/>
      <c r="M110" s="8"/>
      <c r="N110" t="s">
        <v>195</v>
      </c>
      <c r="P110" t="s">
        <v>82</v>
      </c>
      <c r="Q110" t="s">
        <v>195</v>
      </c>
      <c r="R110" t="s">
        <v>195</v>
      </c>
    </row>
    <row r="111" spans="1:20" ht="24.95" customHeight="1">
      <c r="A111" s="2" t="s">
        <v>69</v>
      </c>
      <c r="B111" s="95" t="s">
        <v>195</v>
      </c>
      <c r="C111" s="2">
        <v>2</v>
      </c>
      <c r="D111" s="2" t="s">
        <v>61</v>
      </c>
      <c r="E111" s="5"/>
      <c r="F111" s="5"/>
      <c r="G111" s="5"/>
      <c r="H111" s="5"/>
      <c r="I111" s="5"/>
      <c r="J111" s="5"/>
      <c r="K111" s="5"/>
      <c r="L111" s="5"/>
      <c r="M111" s="8"/>
      <c r="N111" t="s">
        <v>195</v>
      </c>
      <c r="P111" t="s">
        <v>20</v>
      </c>
      <c r="Q111" t="s">
        <v>195</v>
      </c>
      <c r="R111" t="s">
        <v>12</v>
      </c>
      <c r="T111" t="s">
        <v>173</v>
      </c>
    </row>
    <row r="112" spans="1:20" ht="24.95" customHeight="1">
      <c r="A112" s="2" t="s">
        <v>174</v>
      </c>
      <c r="B112" s="95" t="s">
        <v>195</v>
      </c>
      <c r="C112" s="2"/>
      <c r="D112" s="2" t="s">
        <v>195</v>
      </c>
      <c r="E112" s="5"/>
      <c r="F112" s="5"/>
      <c r="G112" s="1"/>
      <c r="H112" s="5"/>
      <c r="I112" s="1"/>
      <c r="J112" s="5"/>
      <c r="K112" s="1"/>
      <c r="L112" s="5"/>
      <c r="M112" s="8"/>
      <c r="N112" t="s">
        <v>195</v>
      </c>
      <c r="P112" t="s">
        <v>175</v>
      </c>
      <c r="Q112" t="s">
        <v>195</v>
      </c>
      <c r="R112" t="s">
        <v>195</v>
      </c>
    </row>
    <row r="113" spans="1:30" ht="24.95" customHeight="1">
      <c r="A113" s="2" t="s">
        <v>184</v>
      </c>
      <c r="B113" s="95" t="s">
        <v>182</v>
      </c>
      <c r="C113" s="2">
        <v>1</v>
      </c>
      <c r="D113" s="2" t="s">
        <v>167</v>
      </c>
      <c r="E113" s="5"/>
      <c r="F113" s="5"/>
      <c r="G113" s="5"/>
      <c r="H113" s="5"/>
      <c r="I113" s="5"/>
      <c r="J113" s="5"/>
      <c r="K113" s="5"/>
      <c r="L113" s="5"/>
      <c r="M113" s="8"/>
      <c r="N113" t="s">
        <v>195</v>
      </c>
      <c r="P113" t="s">
        <v>129</v>
      </c>
      <c r="Q113" t="s">
        <v>195</v>
      </c>
      <c r="R113" t="s">
        <v>110</v>
      </c>
      <c r="T113" t="s">
        <v>173</v>
      </c>
    </row>
    <row r="114" spans="1:30" ht="24.95" customHeight="1">
      <c r="A114" s="2" t="s">
        <v>118</v>
      </c>
      <c r="B114" s="95" t="s">
        <v>41</v>
      </c>
      <c r="C114" s="2">
        <v>1</v>
      </c>
      <c r="D114" s="2" t="s">
        <v>167</v>
      </c>
      <c r="E114" s="5"/>
      <c r="F114" s="5"/>
      <c r="G114" s="5"/>
      <c r="H114" s="5"/>
      <c r="I114" s="5"/>
      <c r="J114" s="5"/>
      <c r="K114" s="5"/>
      <c r="L114" s="5"/>
      <c r="M114" s="8"/>
      <c r="N114" t="s">
        <v>195</v>
      </c>
      <c r="P114" t="s">
        <v>78</v>
      </c>
      <c r="Q114" t="s">
        <v>195</v>
      </c>
      <c r="R114" t="s">
        <v>15</v>
      </c>
      <c r="T114" t="s">
        <v>173</v>
      </c>
    </row>
    <row r="115" spans="1:30" ht="24.95" customHeight="1">
      <c r="A115" s="2" t="s">
        <v>1</v>
      </c>
      <c r="B115" s="95" t="s">
        <v>195</v>
      </c>
      <c r="C115" s="2">
        <v>1</v>
      </c>
      <c r="D115" s="2" t="s">
        <v>167</v>
      </c>
      <c r="E115" s="5"/>
      <c r="F115" s="5"/>
      <c r="G115" s="5"/>
      <c r="H115" s="5"/>
      <c r="I115" s="5"/>
      <c r="J115" s="5"/>
      <c r="K115" s="5"/>
      <c r="L115" s="5"/>
      <c r="M115" s="8"/>
      <c r="N115" t="s">
        <v>195</v>
      </c>
      <c r="P115" t="s">
        <v>14</v>
      </c>
      <c r="Q115" t="s">
        <v>195</v>
      </c>
      <c r="R115" t="s">
        <v>102</v>
      </c>
      <c r="T115" t="s">
        <v>173</v>
      </c>
    </row>
    <row r="116" spans="1:30" ht="24.95" customHeight="1">
      <c r="A116" s="2" t="s">
        <v>148</v>
      </c>
      <c r="B116" s="95" t="s">
        <v>195</v>
      </c>
      <c r="C116" s="2">
        <v>1</v>
      </c>
      <c r="D116" s="2" t="s">
        <v>167</v>
      </c>
      <c r="E116" s="5"/>
      <c r="F116" s="5"/>
      <c r="G116" s="5"/>
      <c r="H116" s="5"/>
      <c r="I116" s="5"/>
      <c r="J116" s="5"/>
      <c r="K116" s="5"/>
      <c r="L116" s="5"/>
      <c r="M116" s="8"/>
      <c r="N116" t="s">
        <v>195</v>
      </c>
      <c r="P116" t="s">
        <v>13</v>
      </c>
      <c r="Q116" t="s">
        <v>195</v>
      </c>
      <c r="R116" t="s">
        <v>181</v>
      </c>
      <c r="T116" t="s">
        <v>173</v>
      </c>
    </row>
    <row r="117" spans="1:30" ht="24.95" customHeight="1">
      <c r="A117" s="2"/>
      <c r="B117" s="95"/>
      <c r="C117" s="2"/>
      <c r="D117" s="2"/>
      <c r="E117" s="5"/>
      <c r="F117" s="5"/>
      <c r="G117" s="5"/>
      <c r="H117" s="5"/>
      <c r="I117" s="5"/>
      <c r="J117" s="5"/>
      <c r="K117" s="5"/>
      <c r="L117" s="5"/>
      <c r="M117" s="8"/>
    </row>
    <row r="118" spans="1:30" ht="24.95" customHeight="1">
      <c r="A118" s="2"/>
      <c r="B118" s="95"/>
      <c r="C118" s="2"/>
      <c r="D118" s="2"/>
      <c r="E118" s="5"/>
      <c r="F118" s="5"/>
      <c r="G118" s="5"/>
      <c r="H118" s="5"/>
      <c r="I118" s="5"/>
      <c r="J118" s="5"/>
      <c r="K118" s="5"/>
      <c r="L118" s="5"/>
      <c r="M118" s="8"/>
    </row>
    <row r="119" spans="1:30" ht="24.95" customHeight="1">
      <c r="A119" s="2"/>
      <c r="B119" s="95"/>
      <c r="C119" s="2"/>
      <c r="D119" s="2"/>
      <c r="E119" s="5"/>
      <c r="F119" s="5"/>
      <c r="G119" s="5"/>
      <c r="H119" s="5"/>
      <c r="I119" s="5"/>
      <c r="J119" s="5"/>
      <c r="K119" s="5"/>
      <c r="L119" s="5"/>
      <c r="M119" s="8"/>
    </row>
    <row r="120" spans="1:30" ht="24.95" customHeight="1">
      <c r="A120" s="2"/>
      <c r="B120" s="95"/>
      <c r="C120" s="2"/>
      <c r="D120" s="2"/>
      <c r="E120" s="5"/>
      <c r="F120" s="5"/>
      <c r="G120" s="5"/>
      <c r="H120" s="5"/>
      <c r="I120" s="5"/>
      <c r="J120" s="5"/>
      <c r="K120" s="5"/>
      <c r="L120" s="5"/>
      <c r="M120" s="8"/>
    </row>
    <row r="121" spans="1:30" ht="24.95" customHeight="1">
      <c r="A121" s="2" t="s">
        <v>97</v>
      </c>
      <c r="B121" s="95" t="s">
        <v>195</v>
      </c>
      <c r="C121" s="2"/>
      <c r="D121" s="2" t="s">
        <v>195</v>
      </c>
      <c r="E121" s="5"/>
      <c r="F121" s="5"/>
      <c r="G121" s="1"/>
      <c r="H121" s="5"/>
      <c r="I121" s="1"/>
      <c r="J121" s="5"/>
      <c r="K121" s="1"/>
      <c r="L121" s="5"/>
      <c r="M121" s="8"/>
      <c r="N121" t="s">
        <v>195</v>
      </c>
      <c r="P121" t="s">
        <v>76</v>
      </c>
      <c r="Q121" t="s">
        <v>53</v>
      </c>
      <c r="R121" t="s">
        <v>195</v>
      </c>
    </row>
    <row r="122" spans="1:30" ht="24.95" customHeight="1">
      <c r="A122" s="1"/>
      <c r="B122" s="9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7"/>
    </row>
    <row r="123" spans="1:30" ht="24.95" customHeight="1">
      <c r="A123" s="2" t="s">
        <v>32</v>
      </c>
      <c r="B123" s="95" t="s">
        <v>195</v>
      </c>
      <c r="C123" s="2">
        <v>1</v>
      </c>
      <c r="D123" s="2" t="s">
        <v>167</v>
      </c>
      <c r="F123" s="5"/>
      <c r="H123" s="5"/>
      <c r="J123" s="5"/>
      <c r="L123" s="5"/>
      <c r="M123" s="8"/>
      <c r="N123" t="s">
        <v>195</v>
      </c>
      <c r="O123" t="s">
        <v>170</v>
      </c>
    </row>
    <row r="124" spans="1:30" ht="24.95" customHeight="1">
      <c r="A124" s="2" t="s">
        <v>143</v>
      </c>
      <c r="B124" s="95" t="s">
        <v>195</v>
      </c>
      <c r="C124" s="2"/>
      <c r="D124" s="2" t="s">
        <v>195</v>
      </c>
      <c r="E124" s="5"/>
      <c r="F124" s="5"/>
      <c r="G124" s="1"/>
      <c r="H124" s="5"/>
      <c r="I124" s="1"/>
      <c r="J124" s="5"/>
      <c r="K124" s="1"/>
      <c r="L124" s="5"/>
      <c r="M124" s="8"/>
      <c r="N124" t="s">
        <v>195</v>
      </c>
      <c r="P124" t="s">
        <v>27</v>
      </c>
      <c r="Q124" t="s">
        <v>195</v>
      </c>
      <c r="R124" t="s">
        <v>195</v>
      </c>
    </row>
    <row r="125" spans="1:30" ht="24.95" customHeight="1">
      <c r="A125" s="2" t="s">
        <v>153</v>
      </c>
      <c r="B125" s="95" t="s">
        <v>195</v>
      </c>
      <c r="C125" s="2"/>
      <c r="D125" s="2" t="s">
        <v>195</v>
      </c>
      <c r="E125" s="5"/>
      <c r="F125" s="5"/>
      <c r="G125" s="1"/>
      <c r="H125" s="5"/>
      <c r="I125" s="1"/>
      <c r="J125" s="5"/>
      <c r="K125" s="1"/>
      <c r="L125" s="5"/>
      <c r="M125" s="8"/>
      <c r="N125" t="s">
        <v>195</v>
      </c>
      <c r="P125" t="s">
        <v>180</v>
      </c>
      <c r="Q125" t="s">
        <v>195</v>
      </c>
      <c r="R125" t="s">
        <v>195</v>
      </c>
    </row>
    <row r="126" spans="1:30" ht="24.95" customHeight="1">
      <c r="A126" s="2" t="s">
        <v>186</v>
      </c>
      <c r="B126" s="95" t="s">
        <v>91</v>
      </c>
      <c r="C126" s="2">
        <v>65</v>
      </c>
      <c r="D126" s="2" t="s">
        <v>178</v>
      </c>
      <c r="E126" s="5"/>
      <c r="F126" s="5"/>
      <c r="G126" s="5"/>
      <c r="H126" s="5"/>
      <c r="I126" s="5"/>
      <c r="J126" s="5"/>
      <c r="K126" s="5"/>
      <c r="L126" s="5"/>
      <c r="M126" s="8"/>
      <c r="N126" t="s">
        <v>195</v>
      </c>
      <c r="P126" t="s">
        <v>135</v>
      </c>
      <c r="Q126" t="s">
        <v>195</v>
      </c>
      <c r="R126" t="s">
        <v>177</v>
      </c>
      <c r="AA126" s="6" t="s">
        <v>72</v>
      </c>
      <c r="AB126" s="4">
        <f>'설계내역서(세부)'!H126*0.0054+161</f>
        <v>161</v>
      </c>
      <c r="AC126" s="6" t="s">
        <v>119</v>
      </c>
      <c r="AD126" s="3">
        <f>$AB126</f>
        <v>161</v>
      </c>
    </row>
    <row r="127" spans="1:30" ht="24.95" customHeight="1">
      <c r="A127" s="2" t="s">
        <v>109</v>
      </c>
      <c r="B127" s="95" t="s">
        <v>195</v>
      </c>
      <c r="C127" s="2">
        <v>0.54</v>
      </c>
      <c r="D127" s="2" t="s">
        <v>43</v>
      </c>
      <c r="E127" s="5"/>
      <c r="F127" s="5"/>
      <c r="G127" s="1"/>
      <c r="H127" s="5"/>
      <c r="I127" s="1"/>
      <c r="J127" s="5"/>
      <c r="K127" s="1"/>
      <c r="L127" s="5"/>
      <c r="M127" s="8"/>
      <c r="N127" t="s">
        <v>195</v>
      </c>
      <c r="P127" t="s">
        <v>82</v>
      </c>
      <c r="Q127" t="s">
        <v>195</v>
      </c>
      <c r="R127" t="s">
        <v>173</v>
      </c>
      <c r="X127" t="s">
        <v>132</v>
      </c>
    </row>
    <row r="128" spans="1:30" ht="24.95" customHeight="1">
      <c r="A128" s="2" t="s">
        <v>30</v>
      </c>
      <c r="B128" s="95" t="s">
        <v>195</v>
      </c>
      <c r="C128" s="2"/>
      <c r="D128" s="2" t="s">
        <v>195</v>
      </c>
      <c r="E128" s="5"/>
      <c r="F128" s="5"/>
      <c r="G128" s="1"/>
      <c r="H128" s="5"/>
      <c r="I128" s="1"/>
      <c r="J128" s="5"/>
      <c r="K128" s="1"/>
      <c r="L128" s="5"/>
      <c r="M128" s="8"/>
      <c r="N128" t="s">
        <v>195</v>
      </c>
      <c r="P128" t="s">
        <v>20</v>
      </c>
      <c r="Q128" t="s">
        <v>195</v>
      </c>
      <c r="R128" t="s">
        <v>195</v>
      </c>
    </row>
    <row r="129" spans="1:30" ht="24.95" customHeight="1">
      <c r="A129" s="2" t="s">
        <v>136</v>
      </c>
      <c r="B129" s="95" t="s">
        <v>108</v>
      </c>
      <c r="C129" s="2">
        <v>22</v>
      </c>
      <c r="D129" s="2" t="s">
        <v>89</v>
      </c>
      <c r="E129" s="5"/>
      <c r="F129" s="5"/>
      <c r="G129" s="5"/>
      <c r="H129" s="5"/>
      <c r="I129" s="5"/>
      <c r="J129" s="5"/>
      <c r="K129" s="5"/>
      <c r="L129" s="5"/>
      <c r="M129" s="8"/>
      <c r="N129" t="s">
        <v>195</v>
      </c>
      <c r="P129" t="s">
        <v>175</v>
      </c>
      <c r="Q129" t="s">
        <v>195</v>
      </c>
      <c r="R129" t="s">
        <v>46</v>
      </c>
      <c r="AA129" s="6" t="s">
        <v>72</v>
      </c>
      <c r="AB129" s="4">
        <f>'설계내역서(세부)'!H129*0.0054+412</f>
        <v>412</v>
      </c>
      <c r="AC129" s="6" t="s">
        <v>119</v>
      </c>
      <c r="AD129" s="3">
        <f>$AB129</f>
        <v>412</v>
      </c>
    </row>
    <row r="130" spans="1:30" ht="24.95" customHeight="1">
      <c r="A130" s="2" t="s">
        <v>109</v>
      </c>
      <c r="B130" s="95" t="s">
        <v>195</v>
      </c>
      <c r="C130" s="2">
        <v>0.54</v>
      </c>
      <c r="D130" s="2" t="s">
        <v>43</v>
      </c>
      <c r="E130" s="5"/>
      <c r="F130" s="5"/>
      <c r="G130" s="1"/>
      <c r="H130" s="5"/>
      <c r="I130" s="1"/>
      <c r="J130" s="5"/>
      <c r="K130" s="1"/>
      <c r="L130" s="5"/>
      <c r="M130" s="8"/>
      <c r="N130" t="s">
        <v>195</v>
      </c>
      <c r="P130" t="s">
        <v>129</v>
      </c>
      <c r="Q130" t="s">
        <v>195</v>
      </c>
      <c r="R130" t="s">
        <v>173</v>
      </c>
      <c r="X130" t="s">
        <v>50</v>
      </c>
    </row>
    <row r="131" spans="1:30" ht="24.95" customHeight="1">
      <c r="A131" s="2" t="s">
        <v>18</v>
      </c>
      <c r="B131" s="95" t="s">
        <v>195</v>
      </c>
      <c r="C131" s="2"/>
      <c r="D131" s="2" t="s">
        <v>195</v>
      </c>
      <c r="E131" s="5"/>
      <c r="F131" s="5"/>
      <c r="G131" s="1"/>
      <c r="H131" s="5"/>
      <c r="I131" s="1"/>
      <c r="J131" s="5"/>
      <c r="K131" s="1"/>
      <c r="L131" s="5"/>
      <c r="M131" s="8"/>
      <c r="N131" t="s">
        <v>195</v>
      </c>
      <c r="P131" t="s">
        <v>78</v>
      </c>
      <c r="Q131" t="s">
        <v>195</v>
      </c>
      <c r="R131" t="s">
        <v>195</v>
      </c>
    </row>
    <row r="132" spans="1:30" ht="24.95" customHeight="1">
      <c r="A132" s="2" t="s">
        <v>153</v>
      </c>
      <c r="B132" s="95" t="s">
        <v>195</v>
      </c>
      <c r="C132" s="2"/>
      <c r="D132" s="2" t="s">
        <v>195</v>
      </c>
      <c r="E132" s="5"/>
      <c r="F132" s="5"/>
      <c r="G132" s="1"/>
      <c r="H132" s="5"/>
      <c r="I132" s="1"/>
      <c r="J132" s="5"/>
      <c r="K132" s="1"/>
      <c r="L132" s="5"/>
      <c r="M132" s="8"/>
      <c r="N132" t="s">
        <v>195</v>
      </c>
      <c r="P132" t="s">
        <v>14</v>
      </c>
      <c r="Q132" t="s">
        <v>195</v>
      </c>
      <c r="R132" t="s">
        <v>195</v>
      </c>
    </row>
    <row r="133" spans="1:30" ht="24.95" customHeight="1">
      <c r="A133" s="2" t="s">
        <v>186</v>
      </c>
      <c r="B133" s="95" t="s">
        <v>91</v>
      </c>
      <c r="C133" s="2">
        <v>97</v>
      </c>
      <c r="D133" s="2" t="s">
        <v>178</v>
      </c>
      <c r="E133" s="5"/>
      <c r="F133" s="5"/>
      <c r="G133" s="5"/>
      <c r="H133" s="5"/>
      <c r="I133" s="5"/>
      <c r="J133" s="5"/>
      <c r="K133" s="5"/>
      <c r="L133" s="5"/>
      <c r="M133" s="8"/>
      <c r="N133" t="s">
        <v>195</v>
      </c>
      <c r="P133" t="s">
        <v>13</v>
      </c>
      <c r="Q133" t="s">
        <v>195</v>
      </c>
      <c r="R133" t="s">
        <v>177</v>
      </c>
      <c r="AA133" s="6" t="s">
        <v>72</v>
      </c>
      <c r="AB133" s="4">
        <f>'설계내역서(세부)'!H133*0.0054+624</f>
        <v>624</v>
      </c>
      <c r="AC133" s="6" t="s">
        <v>119</v>
      </c>
      <c r="AD133" s="3">
        <f>$AB133</f>
        <v>624</v>
      </c>
    </row>
    <row r="134" spans="1:30" ht="24.95" customHeight="1">
      <c r="A134" s="2" t="s">
        <v>109</v>
      </c>
      <c r="B134" s="95" t="s">
        <v>195</v>
      </c>
      <c r="C134" s="2">
        <v>0.54</v>
      </c>
      <c r="D134" s="2" t="s">
        <v>43</v>
      </c>
      <c r="E134" s="5"/>
      <c r="F134" s="5"/>
      <c r="G134" s="1"/>
      <c r="H134" s="5"/>
      <c r="I134" s="1"/>
      <c r="J134" s="5"/>
      <c r="K134" s="1"/>
      <c r="L134" s="5"/>
      <c r="M134" s="8"/>
      <c r="N134" t="s">
        <v>195</v>
      </c>
      <c r="P134" t="s">
        <v>76</v>
      </c>
      <c r="Q134" t="s">
        <v>195</v>
      </c>
      <c r="R134" t="s">
        <v>173</v>
      </c>
      <c r="X134" t="s">
        <v>90</v>
      </c>
    </row>
    <row r="135" spans="1:30" ht="24.95" customHeight="1">
      <c r="A135" s="2"/>
      <c r="B135" s="95"/>
      <c r="C135" s="2"/>
      <c r="D135" s="2"/>
      <c r="E135" s="5"/>
      <c r="F135" s="5"/>
      <c r="G135" s="1"/>
      <c r="H135" s="5"/>
      <c r="I135" s="1"/>
      <c r="J135" s="5"/>
      <c r="K135" s="1"/>
      <c r="L135" s="5"/>
      <c r="M135" s="8"/>
    </row>
    <row r="136" spans="1:30" ht="24.95" customHeight="1">
      <c r="A136" s="2"/>
      <c r="B136" s="95"/>
      <c r="C136" s="2"/>
      <c r="D136" s="2"/>
      <c r="E136" s="5"/>
      <c r="F136" s="5"/>
      <c r="G136" s="1"/>
      <c r="H136" s="5"/>
      <c r="I136" s="1"/>
      <c r="J136" s="5"/>
      <c r="K136" s="1"/>
      <c r="L136" s="5"/>
      <c r="M136" s="8"/>
    </row>
    <row r="137" spans="1:30" ht="24.95" customHeight="1">
      <c r="A137" s="2"/>
      <c r="B137" s="95"/>
      <c r="C137" s="2"/>
      <c r="D137" s="2"/>
      <c r="E137" s="5"/>
      <c r="F137" s="5"/>
      <c r="G137" s="1"/>
      <c r="H137" s="5"/>
      <c r="I137" s="1"/>
      <c r="J137" s="5"/>
      <c r="K137" s="1"/>
      <c r="L137" s="5"/>
      <c r="M137" s="8"/>
    </row>
    <row r="138" spans="1:30" ht="24.95" customHeight="1">
      <c r="A138" s="2" t="s">
        <v>97</v>
      </c>
      <c r="B138" s="95" t="s">
        <v>195</v>
      </c>
      <c r="C138" s="2"/>
      <c r="D138" s="2" t="s">
        <v>195</v>
      </c>
      <c r="E138" s="5"/>
      <c r="F138" s="5"/>
      <c r="G138" s="1"/>
      <c r="H138" s="5"/>
      <c r="I138" s="1"/>
      <c r="J138" s="5"/>
      <c r="K138" s="1"/>
      <c r="L138" s="5"/>
      <c r="M138" s="8"/>
      <c r="N138" t="s">
        <v>195</v>
      </c>
      <c r="P138" t="s">
        <v>128</v>
      </c>
      <c r="Q138" t="s">
        <v>53</v>
      </c>
      <c r="R138" t="s">
        <v>195</v>
      </c>
    </row>
    <row r="139" spans="1:30" ht="24.95" customHeight="1">
      <c r="A139" s="1"/>
      <c r="B139" s="9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7"/>
    </row>
  </sheetData>
  <mergeCells count="10">
    <mergeCell ref="K2:L2"/>
    <mergeCell ref="E2:F2"/>
    <mergeCell ref="M2:M3"/>
    <mergeCell ref="A4:B4"/>
    <mergeCell ref="A2:A3"/>
    <mergeCell ref="B2:B3"/>
    <mergeCell ref="C2:C3"/>
    <mergeCell ref="D2:D3"/>
    <mergeCell ref="G2:H2"/>
    <mergeCell ref="I2:J2"/>
  </mergeCells>
  <phoneticPr fontId="3" type="noConversion"/>
  <pageMargins left="0.31496062992125984" right="0.31496062992125984" top="0.6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표지</vt:lpstr>
      <vt:lpstr>원가계산서</vt:lpstr>
      <vt:lpstr>설계내역서(총괄)</vt:lpstr>
      <vt:lpstr>설계내역서(세부)</vt:lpstr>
      <vt:lpstr>원가계산서!Print_Area</vt:lpstr>
      <vt:lpstr>'설계내역서(세부)'!Print_Titles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</dc:creator>
  <cp:lastModifiedBy>USER</cp:lastModifiedBy>
  <cp:lastPrinted>2026-05-20T01:59:12Z</cp:lastPrinted>
  <dcterms:created xsi:type="dcterms:W3CDTF">2026-05-20T01:59:45Z</dcterms:created>
  <dcterms:modified xsi:type="dcterms:W3CDTF">2026-07-13T05:40:52Z</dcterms:modified>
</cp:coreProperties>
</file>