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_조철희\01 도시가스\05 도시가스 공급시설 2개년 공사계획\★2025년\00 보고\"/>
    </mc:Choice>
  </mc:AlternateContent>
  <xr:revisionPtr revIDLastSave="0" documentId="13_ncr:1_{99EC91BC-BEFC-48F1-92BC-C2182CA74524}" xr6:coauthVersionLast="47" xr6:coauthVersionMax="47" xr10:uidLastSave="{00000000-0000-0000-0000-000000000000}"/>
  <bookViews>
    <workbookView xWindow="810" yWindow="-120" windowWidth="28110" windowHeight="16440" xr2:uid="{5D07B0F4-0953-4F6B-94CE-B670DED34BB9}"/>
  </bookViews>
  <sheets>
    <sheet name="2026년 공사계획" sheetId="1" r:id="rId1"/>
  </sheets>
  <definedNames>
    <definedName name="_xlnm._FilterDatabase" localSheetId="0" hidden="1">'2026년 공사계획'!$A$5:$I$226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12" i="1" l="1"/>
  <c r="G212" i="1"/>
  <c r="F212" i="1"/>
  <c r="E212" i="1"/>
  <c r="A213" i="1"/>
  <c r="A214" i="1" s="1"/>
  <c r="A215" i="1" s="1"/>
  <c r="H160" i="1" l="1"/>
  <c r="G160" i="1"/>
  <c r="F160" i="1"/>
  <c r="E160" i="1"/>
  <c r="H164" i="1"/>
  <c r="G164" i="1"/>
  <c r="F164" i="1"/>
  <c r="E164" i="1"/>
  <c r="A161" i="1"/>
  <c r="A162" i="1" s="1"/>
  <c r="A163" i="1" s="1"/>
  <c r="H155" i="1"/>
  <c r="G155" i="1"/>
  <c r="F155" i="1"/>
  <c r="E155" i="1"/>
  <c r="H147" i="1"/>
  <c r="G147" i="1"/>
  <c r="F147" i="1"/>
  <c r="E147" i="1"/>
  <c r="H143" i="1"/>
  <c r="G143" i="1"/>
  <c r="F143" i="1"/>
  <c r="E143" i="1"/>
  <c r="H140" i="1"/>
  <c r="G140" i="1"/>
  <c r="F140" i="1"/>
  <c r="E140" i="1"/>
  <c r="H109" i="1" l="1"/>
  <c r="G109" i="1"/>
  <c r="F109" i="1"/>
  <c r="E109" i="1"/>
  <c r="A110" i="1"/>
  <c r="A111" i="1" s="1"/>
  <c r="A112" i="1" s="1"/>
  <c r="A113" i="1" s="1"/>
  <c r="A114" i="1" s="1"/>
  <c r="A115" i="1" s="1"/>
  <c r="A116" i="1" s="1"/>
  <c r="A117" i="1" s="1"/>
  <c r="H93" i="1"/>
  <c r="G93" i="1"/>
  <c r="F93" i="1"/>
  <c r="E93" i="1"/>
  <c r="A37" i="1"/>
  <c r="A38" i="1" s="1"/>
  <c r="A39" i="1" s="1"/>
  <c r="A40" i="1" s="1"/>
  <c r="A41" i="1" s="1"/>
  <c r="A42" i="1" s="1"/>
  <c r="A27" i="1"/>
  <c r="A28" i="1" s="1"/>
  <c r="A29" i="1" s="1"/>
  <c r="A30" i="1" s="1"/>
  <c r="A31" i="1" s="1"/>
  <c r="A32" i="1" s="1"/>
  <c r="A33" i="1" s="1"/>
  <c r="A34" i="1" s="1"/>
  <c r="A35" i="1" s="1"/>
  <c r="G26" i="1"/>
  <c r="F26" i="1"/>
  <c r="E26" i="1"/>
  <c r="H224" i="1" l="1"/>
  <c r="H223" i="1" s="1"/>
  <c r="G224" i="1"/>
  <c r="G223" i="1" s="1"/>
  <c r="F224" i="1"/>
  <c r="F223" i="1" s="1"/>
  <c r="E224" i="1"/>
  <c r="E223" i="1" s="1"/>
  <c r="A225" i="1"/>
  <c r="A226" i="1" s="1"/>
  <c r="A217" i="1"/>
  <c r="H216" i="1"/>
  <c r="G216" i="1"/>
  <c r="F216" i="1"/>
  <c r="E216" i="1"/>
  <c r="H218" i="1"/>
  <c r="G218" i="1"/>
  <c r="F218" i="1"/>
  <c r="E218" i="1"/>
  <c r="A219" i="1"/>
  <c r="A220" i="1" s="1"/>
  <c r="A221" i="1" s="1"/>
  <c r="A222" i="1" s="1"/>
  <c r="A209" i="1"/>
  <c r="A210" i="1" s="1"/>
  <c r="A211" i="1" s="1"/>
  <c r="H208" i="1"/>
  <c r="G208" i="1"/>
  <c r="F208" i="1"/>
  <c r="E208" i="1"/>
  <c r="H191" i="1"/>
  <c r="G191" i="1"/>
  <c r="F191" i="1"/>
  <c r="F190" i="1" s="1"/>
  <c r="E191" i="1"/>
  <c r="E190" i="1" s="1"/>
  <c r="A192" i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189" i="1"/>
  <c r="H188" i="1"/>
  <c r="G188" i="1"/>
  <c r="F188" i="1"/>
  <c r="E188" i="1"/>
  <c r="H182" i="1"/>
  <c r="G182" i="1"/>
  <c r="F182" i="1"/>
  <c r="E182" i="1"/>
  <c r="A183" i="1"/>
  <c r="A184" i="1" s="1"/>
  <c r="A185" i="1" s="1"/>
  <c r="A186" i="1" s="1"/>
  <c r="A187" i="1" s="1"/>
  <c r="A181" i="1"/>
  <c r="H180" i="1"/>
  <c r="G180" i="1"/>
  <c r="F180" i="1"/>
  <c r="E180" i="1"/>
  <c r="A173" i="1"/>
  <c r="A174" i="1" s="1"/>
  <c r="A175" i="1" s="1"/>
  <c r="A176" i="1" s="1"/>
  <c r="A177" i="1" s="1"/>
  <c r="A178" i="1" s="1"/>
  <c r="A179" i="1" s="1"/>
  <c r="H172" i="1"/>
  <c r="G172" i="1"/>
  <c r="F172" i="1"/>
  <c r="E172" i="1"/>
  <c r="H168" i="1"/>
  <c r="G168" i="1"/>
  <c r="F168" i="1"/>
  <c r="E168" i="1"/>
  <c r="A169" i="1"/>
  <c r="A170" i="1" s="1"/>
  <c r="A171" i="1" s="1"/>
  <c r="H190" i="1" l="1"/>
  <c r="G190" i="1"/>
  <c r="G167" i="1"/>
  <c r="E167" i="1"/>
  <c r="F167" i="1"/>
  <c r="H167" i="1"/>
  <c r="A165" i="1"/>
  <c r="A166" i="1" s="1"/>
  <c r="A156" i="1"/>
  <c r="A157" i="1" s="1"/>
  <c r="A158" i="1" s="1"/>
  <c r="A159" i="1" s="1"/>
  <c r="H152" i="1"/>
  <c r="G152" i="1"/>
  <c r="F152" i="1"/>
  <c r="E152" i="1"/>
  <c r="A153" i="1"/>
  <c r="A148" i="1"/>
  <c r="A149" i="1" s="1"/>
  <c r="A150" i="1" s="1"/>
  <c r="A151" i="1" s="1"/>
  <c r="A144" i="1"/>
  <c r="A145" i="1" s="1"/>
  <c r="A146" i="1" s="1"/>
  <c r="A141" i="1"/>
  <c r="A142" i="1" s="1"/>
  <c r="H136" i="1"/>
  <c r="G136" i="1"/>
  <c r="F136" i="1"/>
  <c r="E136" i="1"/>
  <c r="A137" i="1"/>
  <c r="A138" i="1" s="1"/>
  <c r="A139" i="1" s="1"/>
  <c r="H131" i="1"/>
  <c r="G131" i="1"/>
  <c r="F131" i="1"/>
  <c r="E131" i="1"/>
  <c r="A132" i="1"/>
  <c r="A133" i="1" s="1"/>
  <c r="A134" i="1" s="1"/>
  <c r="A135" i="1" s="1"/>
  <c r="A119" i="1"/>
  <c r="A104" i="1"/>
  <c r="A105" i="1" s="1"/>
  <c r="A107" i="1" s="1"/>
  <c r="A108" i="1" s="1"/>
  <c r="A106" i="1" s="1"/>
  <c r="A95" i="1"/>
  <c r="A96" i="1" s="1"/>
  <c r="A98" i="1" s="1"/>
  <c r="A99" i="1" s="1"/>
  <c r="A100" i="1" s="1"/>
  <c r="A94" i="1" s="1"/>
  <c r="A101" i="1" s="1"/>
  <c r="A97" i="1" s="1"/>
  <c r="A102" i="1" s="1"/>
  <c r="A84" i="1"/>
  <c r="A85" i="1" s="1"/>
  <c r="A86" i="1" s="1"/>
  <c r="A87" i="1" s="1"/>
  <c r="A88" i="1" s="1"/>
  <c r="A89" i="1" s="1"/>
  <c r="A90" i="1" s="1"/>
  <c r="A91" i="1" s="1"/>
  <c r="A92" i="1" s="1"/>
  <c r="A74" i="1"/>
  <c r="A75" i="1" s="1"/>
  <c r="A76" i="1" s="1"/>
  <c r="A77" i="1" s="1"/>
  <c r="A78" i="1" s="1"/>
  <c r="A79" i="1" s="1"/>
  <c r="A80" i="1" s="1"/>
  <c r="A81" i="1" s="1"/>
  <c r="A82" i="1" s="1"/>
  <c r="A63" i="1"/>
  <c r="A64" i="1" s="1"/>
  <c r="A65" i="1" s="1"/>
  <c r="A66" i="1" s="1"/>
  <c r="A56" i="1"/>
  <c r="A57" i="1" s="1"/>
  <c r="A58" i="1" s="1"/>
  <c r="A59" i="1" s="1"/>
  <c r="A60" i="1" s="1"/>
  <c r="A61" i="1" s="1"/>
  <c r="A48" i="1"/>
  <c r="A49" i="1" s="1"/>
  <c r="A50" i="1" s="1"/>
  <c r="A51" i="1" s="1"/>
  <c r="A52" i="1" s="1"/>
  <c r="A53" i="1" s="1"/>
  <c r="A54" i="1" s="1"/>
  <c r="A43" i="1"/>
  <c r="A44" i="1" s="1"/>
  <c r="A45" i="1" s="1"/>
  <c r="A46" i="1" s="1"/>
  <c r="A17" i="1"/>
  <c r="A18" i="1" s="1"/>
  <c r="A19" i="1" s="1"/>
  <c r="A20" i="1" s="1"/>
  <c r="A21" i="1" s="1"/>
  <c r="A22" i="1" s="1"/>
  <c r="A23" i="1" s="1"/>
  <c r="A24" i="1" s="1"/>
  <c r="A25" i="1" s="1"/>
  <c r="A7" i="1"/>
  <c r="A8" i="1" s="1"/>
  <c r="A9" i="1" s="1"/>
  <c r="A10" i="1" s="1"/>
  <c r="A11" i="1" s="1"/>
  <c r="A12" i="1" s="1"/>
  <c r="A13" i="1" s="1"/>
  <c r="A14" i="1" s="1"/>
  <c r="A15" i="1" s="1"/>
  <c r="A120" i="1" l="1"/>
  <c r="A121" i="1" s="1"/>
  <c r="A122" i="1" s="1"/>
  <c r="A123" i="1" s="1"/>
  <c r="A124" i="1" s="1"/>
  <c r="A125" i="1" s="1"/>
  <c r="A126" i="1" s="1"/>
  <c r="A127" i="1" s="1"/>
  <c r="A128" i="1" s="1"/>
  <c r="A129" i="1" s="1"/>
  <c r="A67" i="1"/>
  <c r="A69" i="1" s="1"/>
  <c r="A71" i="1" s="1"/>
  <c r="A68" i="1"/>
  <c r="A70" i="1" s="1"/>
  <c r="A72" i="1" s="1"/>
  <c r="F130" i="1"/>
  <c r="F154" i="1"/>
  <c r="E154" i="1"/>
  <c r="G154" i="1"/>
  <c r="H154" i="1"/>
  <c r="H130" i="1"/>
  <c r="E130" i="1"/>
  <c r="G130" i="1"/>
  <c r="E47" i="1"/>
  <c r="H118" i="1"/>
  <c r="G118" i="1"/>
  <c r="F118" i="1"/>
  <c r="E118" i="1"/>
  <c r="E103" i="1"/>
  <c r="G103" i="1"/>
  <c r="F103" i="1"/>
  <c r="H83" i="1"/>
  <c r="G83" i="1"/>
  <c r="F83" i="1"/>
  <c r="E83" i="1"/>
  <c r="H73" i="1"/>
  <c r="G73" i="1"/>
  <c r="F73" i="1"/>
  <c r="E73" i="1"/>
  <c r="H55" i="1"/>
  <c r="E55" i="1"/>
  <c r="G55" i="1"/>
  <c r="F55" i="1"/>
  <c r="H62" i="1"/>
  <c r="G62" i="1"/>
  <c r="F62" i="1"/>
  <c r="E62" i="1"/>
  <c r="H47" i="1"/>
  <c r="G47" i="1"/>
  <c r="F47" i="1"/>
  <c r="H26" i="1"/>
  <c r="H36" i="1"/>
  <c r="G36" i="1"/>
  <c r="F36" i="1"/>
  <c r="E36" i="1"/>
  <c r="H16" i="1"/>
  <c r="G16" i="1"/>
  <c r="F16" i="1"/>
  <c r="E16" i="1"/>
  <c r="H6" i="1"/>
  <c r="G6" i="1"/>
  <c r="F6" i="1"/>
  <c r="E6" i="1"/>
  <c r="H103" i="1" l="1"/>
  <c r="H5" i="1" s="1"/>
  <c r="H4" i="1" s="1"/>
  <c r="E5" i="1"/>
  <c r="E4" i="1" s="1"/>
  <c r="F5" i="1"/>
  <c r="F4" i="1" s="1"/>
  <c r="G5" i="1"/>
  <c r="G4" i="1" s="1"/>
</calcChain>
</file>

<file path=xl/sharedStrings.xml><?xml version="1.0" encoding="utf-8"?>
<sst xmlns="http://schemas.openxmlformats.org/spreadsheetml/2006/main" count="638" uniqueCount="315">
  <si>
    <t>시군명</t>
    <phoneticPr fontId="4" type="noConversion"/>
  </si>
  <si>
    <t>공  사  명</t>
    <phoneticPr fontId="4" type="noConversion"/>
  </si>
  <si>
    <t>공 사 구 간</t>
    <phoneticPr fontId="4" type="noConversion"/>
  </si>
  <si>
    <t>배관망 건설
계획 (m)</t>
    <phoneticPr fontId="4" type="noConversion"/>
  </si>
  <si>
    <t>정압기
(개소)</t>
    <phoneticPr fontId="4" type="noConversion"/>
  </si>
  <si>
    <t>공급가구
(가구)</t>
    <phoneticPr fontId="4" type="noConversion"/>
  </si>
  <si>
    <t xml:space="preserve">공사비
(천원)  </t>
    <phoneticPr fontId="4" type="noConversion"/>
  </si>
  <si>
    <t>비           고</t>
    <phoneticPr fontId="4" type="noConversion"/>
  </si>
  <si>
    <t>시   점</t>
    <phoneticPr fontId="4" type="noConversion"/>
  </si>
  <si>
    <t>종   점</t>
    <phoneticPr fontId="4" type="noConversion"/>
  </si>
  <si>
    <t>경기도</t>
    <phoneticPr fontId="3" type="noConversion"/>
  </si>
  <si>
    <t>소계</t>
    <phoneticPr fontId="3" type="noConversion"/>
  </si>
  <si>
    <t>삼천리</t>
    <phoneticPr fontId="3" type="noConversion"/>
  </si>
  <si>
    <t>소계</t>
  </si>
  <si>
    <t>수원시</t>
  </si>
  <si>
    <t>용인시</t>
    <phoneticPr fontId="4" type="noConversion"/>
  </si>
  <si>
    <t>화성시</t>
    <phoneticPr fontId="4" type="noConversion"/>
  </si>
  <si>
    <t>소계</t>
    <phoneticPr fontId="4" type="noConversion"/>
  </si>
  <si>
    <t>부천시</t>
    <phoneticPr fontId="4" type="noConversion"/>
  </si>
  <si>
    <t>안산시</t>
    <phoneticPr fontId="4" type="noConversion"/>
  </si>
  <si>
    <t>평택시</t>
    <phoneticPr fontId="4" type="noConversion"/>
  </si>
  <si>
    <t>안양시</t>
    <phoneticPr fontId="4" type="noConversion"/>
  </si>
  <si>
    <t>시흥시</t>
    <phoneticPr fontId="4" type="noConversion"/>
  </si>
  <si>
    <t>오산시</t>
    <phoneticPr fontId="4" type="noConversion"/>
  </si>
  <si>
    <t>안성시</t>
    <phoneticPr fontId="4" type="noConversion"/>
  </si>
  <si>
    <t>의왕시</t>
    <phoneticPr fontId="4" type="noConversion"/>
  </si>
  <si>
    <t>코원에너지서비스</t>
    <phoneticPr fontId="3" type="noConversion"/>
  </si>
  <si>
    <t>성남시</t>
    <phoneticPr fontId="4" type="noConversion"/>
  </si>
  <si>
    <t>광주시</t>
    <phoneticPr fontId="4" type="noConversion"/>
  </si>
  <si>
    <t>하남시</t>
    <phoneticPr fontId="4" type="noConversion"/>
  </si>
  <si>
    <t>이천시</t>
    <phoneticPr fontId="4" type="noConversion"/>
  </si>
  <si>
    <t>여주시</t>
    <phoneticPr fontId="4" type="noConversion"/>
  </si>
  <si>
    <t>서울도시가스</t>
    <phoneticPr fontId="3" type="noConversion"/>
  </si>
  <si>
    <t>고양시</t>
    <phoneticPr fontId="4" type="noConversion"/>
  </si>
  <si>
    <t>파주시</t>
    <phoneticPr fontId="4" type="noConversion"/>
  </si>
  <si>
    <t>김포시</t>
    <phoneticPr fontId="4" type="noConversion"/>
  </si>
  <si>
    <t>대륜이엔에스</t>
    <phoneticPr fontId="3" type="noConversion"/>
  </si>
  <si>
    <t>의정부시</t>
    <phoneticPr fontId="4" type="noConversion"/>
  </si>
  <si>
    <t>양주시</t>
    <phoneticPr fontId="4" type="noConversion"/>
  </si>
  <si>
    <t>포천시</t>
    <phoneticPr fontId="4" type="noConversion"/>
  </si>
  <si>
    <t>동두천시</t>
    <phoneticPr fontId="4" type="noConversion"/>
  </si>
  <si>
    <t>연천군</t>
    <phoneticPr fontId="4" type="noConversion"/>
  </si>
  <si>
    <t>예스코</t>
    <phoneticPr fontId="3" type="noConversion"/>
  </si>
  <si>
    <t>남양주시</t>
    <phoneticPr fontId="4" type="noConversion"/>
  </si>
  <si>
    <t>내리 320-3</t>
  </si>
  <si>
    <t>내리 178-12</t>
  </si>
  <si>
    <t>양평군</t>
    <phoneticPr fontId="4" type="noConversion"/>
  </si>
  <si>
    <t>가평군</t>
    <phoneticPr fontId="4" type="noConversion"/>
  </si>
  <si>
    <t>인천도시가스</t>
    <phoneticPr fontId="3" type="noConversion"/>
  </si>
  <si>
    <t>기타투자</t>
  </si>
  <si>
    <t>수원시 일원</t>
  </si>
  <si>
    <t>인입관투자</t>
  </si>
  <si>
    <t>용인시 일원</t>
  </si>
  <si>
    <t>화성시 일원</t>
  </si>
  <si>
    <t>안산시 일원</t>
  </si>
  <si>
    <t>안양시 일원</t>
  </si>
  <si>
    <t>평택시 일원</t>
  </si>
  <si>
    <t>광명시</t>
    <phoneticPr fontId="4" type="noConversion"/>
  </si>
  <si>
    <t>군포시</t>
    <phoneticPr fontId="4" type="noConversion"/>
  </si>
  <si>
    <t>오산시 일원</t>
  </si>
  <si>
    <t>안성시 일원</t>
  </si>
  <si>
    <t>소규모 인입배관</t>
  </si>
  <si>
    <t>성남금토지구</t>
  </si>
  <si>
    <t>성남복정1지구</t>
  </si>
  <si>
    <t>이천시</t>
  </si>
  <si>
    <t>과천시</t>
  </si>
  <si>
    <t>과천시</t>
    <phoneticPr fontId="4" type="noConversion"/>
  </si>
  <si>
    <t>소규모 공사</t>
    <phoneticPr fontId="4" type="noConversion"/>
  </si>
  <si>
    <t>포천시</t>
  </si>
  <si>
    <t>포천시</t>
    <phoneticPr fontId="3" type="noConversion"/>
  </si>
  <si>
    <t>외방리 174-5</t>
  </si>
  <si>
    <t>수동면 외방3리 불당골마을</t>
  </si>
  <si>
    <t>외방리 132-2</t>
  </si>
  <si>
    <t>택지지구내</t>
  </si>
  <si>
    <t>진접2지구</t>
  </si>
  <si>
    <t>왕숙1지구</t>
  </si>
  <si>
    <t>외방리 128-6</t>
  </si>
  <si>
    <t>연천군</t>
    <phoneticPr fontId="3" type="noConversion"/>
  </si>
  <si>
    <t>구리시</t>
    <phoneticPr fontId="4" type="noConversion"/>
  </si>
  <si>
    <t>인입배관</t>
  </si>
  <si>
    <t>신축아파트 공급관</t>
  </si>
  <si>
    <t>수원 당수1지구</t>
  </si>
  <si>
    <t>요식업소 단구간 투자</t>
  </si>
  <si>
    <t>호매실지역 업무시설</t>
  </si>
  <si>
    <t>공공기관, 사무용 신축건물</t>
  </si>
  <si>
    <t>안전투자</t>
  </si>
  <si>
    <t>-</t>
  </si>
  <si>
    <t>용인시 업무상업시설</t>
  </si>
  <si>
    <t>독성리 일원</t>
  </si>
  <si>
    <t>기흥힉스 산단</t>
  </si>
  <si>
    <t>영덕동 일원</t>
  </si>
  <si>
    <t>역삼지구</t>
  </si>
  <si>
    <t>고림지구</t>
  </si>
  <si>
    <t>모현왕산지구</t>
  </si>
  <si>
    <t>반도체클러스터 2단계</t>
  </si>
  <si>
    <t>단구간 투자 및 연료전환</t>
  </si>
  <si>
    <t>화성 동탄2신도시</t>
  </si>
  <si>
    <t>태형분체</t>
  </si>
  <si>
    <t>화산리 731-1</t>
  </si>
  <si>
    <t>기아자동차로 467-7</t>
  </si>
  <si>
    <t>가온식품</t>
  </si>
  <si>
    <t>화산리 850-5</t>
  </si>
  <si>
    <t>공급안정투자</t>
  </si>
  <si>
    <t>향남읍 제암리</t>
  </si>
  <si>
    <t>향남읍 발안리</t>
  </si>
  <si>
    <t>배관이설보수공사</t>
    <phoneticPr fontId="3" type="noConversion"/>
  </si>
  <si>
    <t>2026년 도시가스 공급시설 공사계획(도시가스사업자 자체 투자재원)</t>
    <phoneticPr fontId="4" type="noConversion"/>
  </si>
  <si>
    <t>부천시 일원</t>
  </si>
  <si>
    <t>소사본동 일원</t>
  </si>
  <si>
    <t>소사본1-구역</t>
    <phoneticPr fontId="3" type="noConversion"/>
  </si>
  <si>
    <t>재건축지역</t>
  </si>
  <si>
    <t>재건축지역</t>
    <phoneticPr fontId="3" type="noConversion"/>
  </si>
  <si>
    <t>재건축(신축)지역</t>
    <phoneticPr fontId="3" type="noConversion"/>
  </si>
  <si>
    <t>대장지구</t>
    <phoneticPr fontId="3" type="noConversion"/>
  </si>
  <si>
    <t>역곡지구</t>
    <phoneticPr fontId="3" type="noConversion"/>
  </si>
  <si>
    <t>신축 냉난방 건물</t>
  </si>
  <si>
    <t>신축 냉난방 건물</t>
    <phoneticPr fontId="3" type="noConversion"/>
  </si>
  <si>
    <t>신축 업무용상가</t>
  </si>
  <si>
    <t>신축 업무용상가</t>
    <phoneticPr fontId="3" type="noConversion"/>
  </si>
  <si>
    <t>신축 사우나</t>
  </si>
  <si>
    <t>신축 사우나</t>
    <phoneticPr fontId="3" type="noConversion"/>
  </si>
  <si>
    <t>신축 업무용 상가</t>
    <phoneticPr fontId="3" type="noConversion"/>
  </si>
  <si>
    <t>신축 영업용상가</t>
  </si>
  <si>
    <t>장상지구</t>
    <phoneticPr fontId="3" type="noConversion"/>
  </si>
  <si>
    <t>신길2지구</t>
    <phoneticPr fontId="3" type="noConversion"/>
  </si>
  <si>
    <t>평택 고덕국제화지구</t>
  </si>
  <si>
    <t>택지지구내 단독지역(남부)</t>
  </si>
  <si>
    <t>평택 브레인시티 2단계</t>
  </si>
  <si>
    <t>안양역세권지구</t>
  </si>
  <si>
    <t>뉴타운맨션삼호아파트지구</t>
  </si>
  <si>
    <t>상록지구</t>
  </si>
  <si>
    <t>매곡공공주택지구</t>
  </si>
  <si>
    <t>신축 업무상업시설</t>
    <phoneticPr fontId="3" type="noConversion"/>
  </si>
  <si>
    <t>신축 영업용상가</t>
    <phoneticPr fontId="3" type="noConversion"/>
  </si>
  <si>
    <t>시흥시 일원</t>
  </si>
  <si>
    <t xml:space="preserve">광명시흥 일반산업단지 </t>
  </si>
  <si>
    <t>거모지구</t>
    <phoneticPr fontId="3" type="noConversion"/>
  </si>
  <si>
    <t>광명시흥 일원</t>
    <phoneticPr fontId="3" type="noConversion"/>
  </si>
  <si>
    <t>광명9R 주택재개발</t>
  </si>
  <si>
    <t>광명시 일원</t>
  </si>
  <si>
    <t>학온지구</t>
  </si>
  <si>
    <t>구름산지구</t>
  </si>
  <si>
    <t>군포시 일원</t>
  </si>
  <si>
    <t>대야미지구</t>
  </si>
  <si>
    <t>당동 150-1 지식산업센터</t>
  </si>
  <si>
    <t>당동 679-22</t>
  </si>
  <si>
    <t>당동 150-8</t>
  </si>
  <si>
    <t>제이웰푸드</t>
  </si>
  <si>
    <t>신축 공동주택 공급관</t>
    <phoneticPr fontId="3" type="noConversion"/>
  </si>
  <si>
    <t>양산동 산16 세교동일하이빌</t>
    <phoneticPr fontId="3" type="noConversion"/>
  </si>
  <si>
    <t>도드람푸드</t>
  </si>
  <si>
    <t>두교공단 입구</t>
  </si>
  <si>
    <t>금산리 596</t>
  </si>
  <si>
    <t>제일벽지</t>
  </si>
  <si>
    <t>두교리 129</t>
  </si>
  <si>
    <t>나노켐텍</t>
  </si>
  <si>
    <t>동항리 160-6</t>
  </si>
  <si>
    <t>양성로 112</t>
  </si>
  <si>
    <t>동항리 288-15</t>
  </si>
  <si>
    <t>조일리 177-2</t>
  </si>
  <si>
    <t>안성테크노벨리 본관 2단계</t>
    <phoneticPr fontId="3" type="noConversion"/>
  </si>
  <si>
    <t>업무상업시설</t>
    <phoneticPr fontId="3" type="noConversion"/>
  </si>
  <si>
    <t>기타투자</t>
    <phoneticPr fontId="3" type="noConversion"/>
  </si>
  <si>
    <t>의왕시 일원</t>
  </si>
  <si>
    <t>내손라구역</t>
  </si>
  <si>
    <t>부곡가구역</t>
  </si>
  <si>
    <t>청계2지구</t>
  </si>
  <si>
    <t>월암지구</t>
  </si>
  <si>
    <t>신축 공공기관 공급</t>
    <phoneticPr fontId="3" type="noConversion"/>
  </si>
  <si>
    <t>사우나 및 스포츠센타</t>
    <phoneticPr fontId="3" type="noConversion"/>
  </si>
  <si>
    <t>수정구 금토동 성남금토공공주택지구</t>
  </si>
  <si>
    <t>수정구 복정동 성남복정1공공주택지구</t>
  </si>
  <si>
    <t>분당구 동원동 성남낙생공공주택지구 A구간</t>
  </si>
  <si>
    <t>분당구 서현동 성남서현공공주택지구</t>
  </si>
  <si>
    <t>성남낙생지구</t>
  </si>
  <si>
    <t>성남서현지구</t>
  </si>
  <si>
    <t>곤지암읍 오향리 274 본, 공급관</t>
  </si>
  <si>
    <t>오향리 477-2</t>
  </si>
  <si>
    <t>오향리 137-1</t>
  </si>
  <si>
    <t>곤지암읍 연곡리 195 본관</t>
  </si>
  <si>
    <t>오향리 480-10</t>
  </si>
  <si>
    <t>연곡리 218-1</t>
  </si>
  <si>
    <t>곤지암읍 신대1지구 공동주택</t>
  </si>
  <si>
    <t>신대리 46</t>
  </si>
  <si>
    <t>신대리 20-12</t>
  </si>
  <si>
    <t>광암동 247 공급관(감북6통 2차)</t>
  </si>
  <si>
    <t>광암동 258-4</t>
  </si>
  <si>
    <t>광암동 248</t>
  </si>
  <si>
    <t>풍산동 260 공급관(군량골)</t>
  </si>
  <si>
    <t>풍산동 462-7</t>
  </si>
  <si>
    <t>풍산동 269-3</t>
  </si>
  <si>
    <t>장호원읍 장호원 4리,5리 52-3 공급관</t>
  </si>
  <si>
    <t>오남리 11-22</t>
  </si>
  <si>
    <t>장호원리 52-3</t>
  </si>
  <si>
    <t>백사면 현방리1,3리 2단계 본관</t>
  </si>
  <si>
    <t>조웁리 591-7</t>
  </si>
  <si>
    <t>현방리 293</t>
  </si>
  <si>
    <t>북내면 당우리 2차 319-13번지 본관 및 공급관</t>
  </si>
  <si>
    <t>신남리 223-2</t>
  </si>
  <si>
    <t>당우리 165-6</t>
  </si>
  <si>
    <t>홍문동 336-1번지 홍문1지구 공급관</t>
  </si>
  <si>
    <t>홍문동 322-8</t>
  </si>
  <si>
    <t>홍문동 315</t>
  </si>
  <si>
    <t>교동 500-105번지 여주 세종지구 도시개발사업</t>
  </si>
  <si>
    <t>교동 500-118</t>
  </si>
  <si>
    <t>가남읍 태평리 산43-1 태평3지구 도시개발구역</t>
  </si>
  <si>
    <t>태평리 278-2</t>
  </si>
  <si>
    <t>태평리 289-2</t>
  </si>
  <si>
    <t>일산동구 풍동 2지구 4블럭 공급관 공사</t>
  </si>
  <si>
    <t>풍동 815 일원</t>
  </si>
  <si>
    <t>덕양구 내유동 903번지 일원</t>
  </si>
  <si>
    <t>내유동 306-14</t>
  </si>
  <si>
    <t>내유동 903-13</t>
  </si>
  <si>
    <t>덕양구 내유동 140번지 인근 공급관</t>
  </si>
  <si>
    <t>내유동 140</t>
  </si>
  <si>
    <t>내유동 305-35</t>
  </si>
  <si>
    <t>일산서구 일산동 617번지 인근 공급관</t>
  </si>
  <si>
    <t>일산동 615-2</t>
  </si>
  <si>
    <t>일산동 612-8</t>
  </si>
  <si>
    <t>금촌새말지구 본공급관</t>
  </si>
  <si>
    <t>금촌동 329-1</t>
  </si>
  <si>
    <t>금촌동 342-45</t>
  </si>
  <si>
    <t>운정3지구 7공구</t>
  </si>
  <si>
    <t>연다산동 47-3</t>
  </si>
  <si>
    <t>다율동 산102-8</t>
  </si>
  <si>
    <t>문산역3차 동문디이스트 공급관</t>
  </si>
  <si>
    <t>문산리 3-5</t>
  </si>
  <si>
    <t>문산리 75-1</t>
  </si>
  <si>
    <t>북변3구역 재개발 인근 공급관 공사</t>
  </si>
  <si>
    <t>북변동 329번지</t>
  </si>
  <si>
    <t>불변동 329번지</t>
  </si>
  <si>
    <t>사우5A 스카이타운 인근 공급관 공사</t>
  </si>
  <si>
    <t>사우동 330번지</t>
  </si>
  <si>
    <t>의정부 우정지구</t>
  </si>
  <si>
    <t>녹양동</t>
  </si>
  <si>
    <t>캠프라과디아</t>
  </si>
  <si>
    <t>의정부동</t>
  </si>
  <si>
    <t xml:space="preserve"> 회천지구(3단계) </t>
  </si>
  <si>
    <t>회천지구</t>
  </si>
  <si>
    <t xml:space="preserve"> 회정동 194-1 공동주택 </t>
  </si>
  <si>
    <t>회정동</t>
  </si>
  <si>
    <t xml:space="preserve"> 용암3지구 공동주택(정압기)</t>
  </si>
  <si>
    <t>용암리</t>
  </si>
  <si>
    <t>율정매립지 연료전지 본관</t>
  </si>
  <si>
    <t>율정동 312-18</t>
  </si>
  <si>
    <t>율정동 1-1</t>
  </si>
  <si>
    <t>용암리 연료전지 본관</t>
  </si>
  <si>
    <t>회정동 2-6</t>
  </si>
  <si>
    <t>용암리 산37-1</t>
  </si>
  <si>
    <t>오산리 연료전지 본관</t>
  </si>
  <si>
    <t>오산리 133-6</t>
  </si>
  <si>
    <t>오산리 140</t>
  </si>
  <si>
    <t>포천1지구</t>
  </si>
  <si>
    <t>소흘지구 B2블럭</t>
  </si>
  <si>
    <t>소흘읍</t>
  </si>
  <si>
    <t>양문산업단지 연료전지 본관</t>
  </si>
  <si>
    <t>신북면 만세교리 118-1</t>
  </si>
  <si>
    <t>영중면 양문리 976</t>
  </si>
  <si>
    <t>어룡동 연료전지 본관</t>
  </si>
  <si>
    <t>어룡동 199-7</t>
  </si>
  <si>
    <t>어룡동 712-12</t>
  </si>
  <si>
    <t>도곡1리 마을주변</t>
  </si>
  <si>
    <t>도곡리799-8</t>
  </si>
  <si>
    <t>도곡리865-1</t>
  </si>
  <si>
    <t>팔당2리마을주변</t>
  </si>
  <si>
    <t>팔당리334-1</t>
  </si>
  <si>
    <t>팔당리188</t>
  </si>
  <si>
    <t>조안 원릉마을 LNG전환공사</t>
  </si>
  <si>
    <t>능내리581</t>
  </si>
  <si>
    <t>능내리495-4</t>
  </si>
  <si>
    <t>조안 역전1마을 LNG전환공사</t>
  </si>
  <si>
    <t>능내리139-4</t>
  </si>
  <si>
    <t>138-2</t>
  </si>
  <si>
    <t>조안 역전2마을 LNG전환공사</t>
  </si>
  <si>
    <t>능내리252-3</t>
  </si>
  <si>
    <t>능내리 산 71-19</t>
  </si>
  <si>
    <t>수동면 외방2리 전지라하골마을</t>
  </si>
  <si>
    <t>외방리 축령터널 이후</t>
  </si>
  <si>
    <t>외방2리 마을회관</t>
  </si>
  <si>
    <t>수동면 수산3리 안마산마을</t>
  </si>
  <si>
    <t>내방교</t>
  </si>
  <si>
    <t>수산3리  마을회관</t>
  </si>
  <si>
    <t>외방3리 마을회관</t>
  </si>
  <si>
    <t>화도읍 가곡리 한울 숲 전원마을</t>
  </si>
  <si>
    <t>가곡리 393-122</t>
  </si>
  <si>
    <t>가곡리 365-3</t>
  </si>
  <si>
    <t>양정역세권 복합단지</t>
  </si>
  <si>
    <t>왕숙2지구</t>
  </si>
  <si>
    <t>화도읍 금남1리, 금남3리 마을 주변</t>
  </si>
  <si>
    <t>금남리 68-2</t>
  </si>
  <si>
    <t>금남리 509-6</t>
  </si>
  <si>
    <t>수택E구역</t>
  </si>
  <si>
    <t>수택동 496-6</t>
  </si>
  <si>
    <t>딸기원2지구</t>
  </si>
  <si>
    <t>교문동 399</t>
  </si>
  <si>
    <t>인창동지역주택조합(동부건설)</t>
  </si>
  <si>
    <t>인창동 515-1</t>
  </si>
  <si>
    <t>양평군 일원</t>
  </si>
  <si>
    <t>양평군 일원</t>
    <phoneticPr fontId="3" type="noConversion"/>
  </si>
  <si>
    <t>내촌면 진목2리</t>
  </si>
  <si>
    <t>진목리 583</t>
  </si>
  <si>
    <t>진목리 877-2</t>
  </si>
  <si>
    <t>내촌면 내5리(기장대마을)</t>
  </si>
  <si>
    <t>삼표산업</t>
  </si>
  <si>
    <t xml:space="preserve">내촌면 465-18 </t>
  </si>
  <si>
    <t xml:space="preserve"> 진목리 187-1 </t>
  </si>
  <si>
    <t>상면 임초리 마을</t>
  </si>
  <si>
    <t>임초리226-7</t>
  </si>
  <si>
    <t>가평군 일원</t>
  </si>
  <si>
    <t>가평군 일원</t>
    <phoneticPr fontId="3" type="noConversion"/>
  </si>
  <si>
    <t>가평군 일원1</t>
    <phoneticPr fontId="3" type="noConversion"/>
  </si>
  <si>
    <t>가평군 일원2</t>
    <phoneticPr fontId="3" type="noConversion"/>
  </si>
  <si>
    <t>상면 덕현리 494-14번지 일원</t>
    <phoneticPr fontId="3" type="noConversion"/>
  </si>
  <si>
    <t>덕현리494-14번지 일원</t>
    <phoneticPr fontId="3" type="noConversion"/>
  </si>
  <si>
    <t>주택용 및 상공업용 공급시설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</si>
</sst>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경기천년제목 Light"/>
      <family val="2"/>
      <charset val="129"/>
    </font>
    <font>
      <sz val="11"/>
      <name val="돋움"/>
      <family val="3"/>
      <charset val="129"/>
    </font>
    <font>
      <b/>
      <sz val="20"/>
      <name val="돋움"/>
      <family val="3"/>
      <charset val="129"/>
    </font>
    <font>
      <sz val="8"/>
      <name val="경기천년제목 Light"/>
      <family val="2"/>
      <charset val="129"/>
    </font>
    <font>
      <sz val="8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b/>
      <sz val="10"/>
      <color rgb="FF0000FF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599963377788628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1" xfId="1" applyFont="1" applyBorder="1" applyAlignment="1">
      <alignment horizontal="centerContinuous" vertical="center"/>
    </xf>
    <xf numFmtId="0" fontId="1" fillId="0" borderId="0" xfId="1"/>
    <xf numFmtId="0" fontId="5" fillId="2" borderId="2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Continuous" vertical="center"/>
    </xf>
    <xf numFmtId="0" fontId="6" fillId="3" borderId="4" xfId="1" applyFont="1" applyFill="1" applyBorder="1" applyAlignment="1">
      <alignment horizontal="center" vertical="center"/>
    </xf>
    <xf numFmtId="0" fontId="6" fillId="3" borderId="3" xfId="1" applyFont="1" applyFill="1" applyBorder="1" applyAlignment="1">
      <alignment horizontal="center" vertical="center"/>
    </xf>
    <xf numFmtId="0" fontId="6" fillId="4" borderId="4" xfId="1" applyFont="1" applyFill="1" applyBorder="1" applyAlignment="1">
      <alignment horizontal="centerContinuous" vertical="center"/>
    </xf>
    <xf numFmtId="0" fontId="6" fillId="4" borderId="4" xfId="1" applyFont="1" applyFill="1" applyBorder="1" applyAlignment="1">
      <alignment horizontal="center" vertical="center"/>
    </xf>
    <xf numFmtId="41" fontId="6" fillId="4" borderId="4" xfId="2" applyFont="1" applyFill="1" applyBorder="1" applyAlignment="1">
      <alignment horizontal="center" vertical="center" wrapText="1"/>
    </xf>
    <xf numFmtId="41" fontId="6" fillId="4" borderId="4" xfId="2" applyFont="1" applyFill="1" applyBorder="1" applyAlignment="1">
      <alignment horizontal="center" vertical="center"/>
    </xf>
    <xf numFmtId="41" fontId="6" fillId="5" borderId="4" xfId="2" applyFont="1" applyFill="1" applyBorder="1" applyAlignment="1">
      <alignment horizontal="center" vertical="center" wrapText="1"/>
    </xf>
    <xf numFmtId="41" fontId="6" fillId="5" borderId="4" xfId="2" applyFont="1" applyFill="1" applyBorder="1" applyAlignment="1">
      <alignment horizontal="center" vertical="center"/>
    </xf>
    <xf numFmtId="41" fontId="7" fillId="0" borderId="5" xfId="2" applyFont="1" applyBorder="1" applyAlignment="1">
      <alignment vertical="center"/>
    </xf>
    <xf numFmtId="41" fontId="7" fillId="0" borderId="5" xfId="2" applyFont="1" applyFill="1" applyBorder="1" applyAlignment="1">
      <alignment horizontal="right" vertical="center"/>
    </xf>
    <xf numFmtId="41" fontId="7" fillId="0" borderId="5" xfId="2" applyFont="1" applyBorder="1" applyAlignment="1">
      <alignment horizontal="right" vertical="center"/>
    </xf>
    <xf numFmtId="41" fontId="7" fillId="0" borderId="5" xfId="2" applyFont="1" applyFill="1" applyBorder="1" applyAlignment="1">
      <alignment horizontal="left" vertical="center"/>
    </xf>
    <xf numFmtId="41" fontId="7" fillId="0" borderId="5" xfId="2" applyFont="1" applyBorder="1" applyAlignment="1">
      <alignment horizontal="left" vertical="center"/>
    </xf>
    <xf numFmtId="0" fontId="7" fillId="0" borderId="5" xfId="0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0" fillId="0" borderId="0" xfId="0" applyAlignment="1"/>
    <xf numFmtId="0" fontId="7" fillId="0" borderId="6" xfId="0" applyFont="1" applyBorder="1" applyAlignment="1">
      <alignment horizontal="center" vertical="center"/>
    </xf>
    <xf numFmtId="41" fontId="7" fillId="0" borderId="6" xfId="2" applyFont="1" applyBorder="1" applyAlignment="1">
      <alignment vertical="center"/>
    </xf>
    <xf numFmtId="41" fontId="7" fillId="0" borderId="6" xfId="2" applyFont="1" applyFill="1" applyBorder="1" applyAlignment="1">
      <alignment horizontal="right" vertical="center"/>
    </xf>
    <xf numFmtId="41" fontId="7" fillId="0" borderId="6" xfId="2" applyFont="1" applyBorder="1" applyAlignment="1">
      <alignment horizontal="right" vertical="center"/>
    </xf>
    <xf numFmtId="0" fontId="7" fillId="0" borderId="5" xfId="0" applyFont="1" applyBorder="1" applyAlignment="1">
      <alignment horizontal="center" vertical="center" wrapText="1"/>
    </xf>
    <xf numFmtId="41" fontId="7" fillId="0" borderId="5" xfId="2" applyFont="1" applyFill="1" applyBorder="1" applyAlignment="1">
      <alignment vertical="center"/>
    </xf>
    <xf numFmtId="41" fontId="7" fillId="0" borderId="6" xfId="2" applyFont="1" applyBorder="1" applyAlignment="1">
      <alignment horizontal="left" vertical="center"/>
    </xf>
    <xf numFmtId="0" fontId="8" fillId="0" borderId="5" xfId="0" applyFont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left" vertical="center"/>
    </xf>
    <xf numFmtId="41" fontId="7" fillId="0" borderId="5" xfId="2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left" vertical="center"/>
    </xf>
    <xf numFmtId="41" fontId="7" fillId="0" borderId="7" xfId="2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41" fontId="7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/>
    <xf numFmtId="0" fontId="7" fillId="0" borderId="9" xfId="3" applyFont="1" applyBorder="1" applyAlignment="1">
      <alignment horizontal="left" vertical="center"/>
    </xf>
    <xf numFmtId="41" fontId="7" fillId="0" borderId="6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7" fillId="0" borderId="5" xfId="0" applyFont="1" applyBorder="1">
      <alignment vertical="center"/>
    </xf>
    <xf numFmtId="0" fontId="7" fillId="0" borderId="6" xfId="3" applyFont="1" applyBorder="1" applyAlignment="1">
      <alignment horizontal="left" vertical="center"/>
    </xf>
    <xf numFmtId="0" fontId="7" fillId="0" borderId="6" xfId="0" applyFont="1" applyBorder="1" applyAlignment="1"/>
    <xf numFmtId="0" fontId="7" fillId="0" borderId="6" xfId="0" applyFont="1" applyBorder="1">
      <alignment vertical="center"/>
    </xf>
    <xf numFmtId="41" fontId="7" fillId="0" borderId="6" xfId="2" applyFont="1" applyBorder="1" applyAlignment="1">
      <alignment horizontal="center" vertical="center"/>
    </xf>
    <xf numFmtId="0" fontId="8" fillId="0" borderId="6" xfId="0" applyFont="1" applyBorder="1">
      <alignment vertical="center"/>
    </xf>
    <xf numFmtId="0" fontId="7" fillId="0" borderId="7" xfId="0" applyFont="1" applyBorder="1">
      <alignment vertical="center"/>
    </xf>
    <xf numFmtId="41" fontId="6" fillId="3" borderId="4" xfId="2" applyFont="1" applyFill="1" applyBorder="1" applyAlignment="1">
      <alignment horizontal="center" vertical="center"/>
    </xf>
    <xf numFmtId="41" fontId="6" fillId="3" borderId="4" xfId="2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41" fontId="7" fillId="0" borderId="7" xfId="0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7" fillId="0" borderId="10" xfId="0" applyFont="1" applyBorder="1" applyAlignment="1">
      <alignment horizontal="left" vertical="center"/>
    </xf>
    <xf numFmtId="0" fontId="7" fillId="0" borderId="10" xfId="0" applyFont="1" applyBorder="1" applyAlignment="1">
      <alignment horizontal="center" vertical="center"/>
    </xf>
    <xf numFmtId="41" fontId="7" fillId="0" borderId="10" xfId="0" applyNumberFormat="1" applyFont="1" applyBorder="1" applyAlignment="1">
      <alignment horizontal="center" vertical="center"/>
    </xf>
    <xf numFmtId="0" fontId="7" fillId="0" borderId="5" xfId="3" applyFont="1" applyBorder="1" applyAlignment="1">
      <alignment horizontal="left" vertical="center"/>
    </xf>
    <xf numFmtId="0" fontId="7" fillId="0" borderId="10" xfId="0" applyFont="1" applyBorder="1" applyAlignment="1"/>
    <xf numFmtId="0" fontId="7" fillId="0" borderId="9" xfId="0" applyFont="1" applyBorder="1" applyAlignment="1">
      <alignment horizontal="center" vertical="center"/>
    </xf>
  </cellXfs>
  <cellStyles count="4">
    <cellStyle name="쉼표 [0] 2" xfId="2" xr:uid="{FFF90FF0-2618-4F1E-986E-46B93C2BD293}"/>
    <cellStyle name="표준" xfId="0" builtinId="0"/>
    <cellStyle name="표준 2" xfId="1" xr:uid="{1C84B678-61BD-43B6-81CD-AD78EE1F43E2}"/>
    <cellStyle name="표준_투자처조사양식" xfId="3" xr:uid="{2C0A1FB2-38CE-4259-94C7-65FCCC5740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F408B-466E-4FC5-9EB6-AACA8CC95070}">
  <sheetPr>
    <pageSetUpPr fitToPage="1"/>
  </sheetPr>
  <dimension ref="A1:I261"/>
  <sheetViews>
    <sheetView showGridLines="0" tabSelected="1" view="pageBreakPreview" zoomScaleNormal="85" zoomScaleSheetLayoutView="100" workbookViewId="0">
      <pane ySplit="4" topLeftCell="A5" activePane="bottomLeft" state="frozen"/>
      <selection pane="bottomLeft"/>
    </sheetView>
  </sheetViews>
  <sheetFormatPr defaultRowHeight="13.5" outlineLevelRow="2" x14ac:dyDescent="0.15"/>
  <cols>
    <col min="1" max="1" width="8.875" style="2" customWidth="1"/>
    <col min="2" max="2" width="42.375" style="2" bestFit="1" customWidth="1"/>
    <col min="3" max="4" width="19.25" style="2" customWidth="1"/>
    <col min="5" max="5" width="17.375" style="2" customWidth="1"/>
    <col min="6" max="7" width="12.125" style="2" customWidth="1"/>
    <col min="8" max="8" width="17.75" style="2" customWidth="1"/>
    <col min="9" max="9" width="29.875" style="23" bestFit="1" customWidth="1"/>
    <col min="10" max="254" width="9" style="2"/>
    <col min="255" max="255" width="8.875" style="2" customWidth="1"/>
    <col min="256" max="256" width="42.375" style="2" bestFit="1" customWidth="1"/>
    <col min="257" max="258" width="19.25" style="2" customWidth="1"/>
    <col min="259" max="259" width="17.375" style="2" customWidth="1"/>
    <col min="260" max="261" width="12.125" style="2" customWidth="1"/>
    <col min="262" max="262" width="17.75" style="2" customWidth="1"/>
    <col min="263" max="263" width="29.875" style="2" bestFit="1" customWidth="1"/>
    <col min="264" max="264" width="13" style="2" bestFit="1" customWidth="1"/>
    <col min="265" max="510" width="9" style="2"/>
    <col min="511" max="511" width="8.875" style="2" customWidth="1"/>
    <col min="512" max="512" width="42.375" style="2" bestFit="1" customWidth="1"/>
    <col min="513" max="514" width="19.25" style="2" customWidth="1"/>
    <col min="515" max="515" width="17.375" style="2" customWidth="1"/>
    <col min="516" max="517" width="12.125" style="2" customWidth="1"/>
    <col min="518" max="518" width="17.75" style="2" customWidth="1"/>
    <col min="519" max="519" width="29.875" style="2" bestFit="1" customWidth="1"/>
    <col min="520" max="520" width="13" style="2" bestFit="1" customWidth="1"/>
    <col min="521" max="766" width="9" style="2"/>
    <col min="767" max="767" width="8.875" style="2" customWidth="1"/>
    <col min="768" max="768" width="42.375" style="2" bestFit="1" customWidth="1"/>
    <col min="769" max="770" width="19.25" style="2" customWidth="1"/>
    <col min="771" max="771" width="17.375" style="2" customWidth="1"/>
    <col min="772" max="773" width="12.125" style="2" customWidth="1"/>
    <col min="774" max="774" width="17.75" style="2" customWidth="1"/>
    <col min="775" max="775" width="29.875" style="2" bestFit="1" customWidth="1"/>
    <col min="776" max="776" width="13" style="2" bestFit="1" customWidth="1"/>
    <col min="777" max="1022" width="9" style="2"/>
    <col min="1023" max="1023" width="8.875" style="2" customWidth="1"/>
    <col min="1024" max="1024" width="42.375" style="2" bestFit="1" customWidth="1"/>
    <col min="1025" max="1026" width="19.25" style="2" customWidth="1"/>
    <col min="1027" max="1027" width="17.375" style="2" customWidth="1"/>
    <col min="1028" max="1029" width="12.125" style="2" customWidth="1"/>
    <col min="1030" max="1030" width="17.75" style="2" customWidth="1"/>
    <col min="1031" max="1031" width="29.875" style="2" bestFit="1" customWidth="1"/>
    <col min="1032" max="1032" width="13" style="2" bestFit="1" customWidth="1"/>
    <col min="1033" max="1278" width="9" style="2"/>
    <col min="1279" max="1279" width="8.875" style="2" customWidth="1"/>
    <col min="1280" max="1280" width="42.375" style="2" bestFit="1" customWidth="1"/>
    <col min="1281" max="1282" width="19.25" style="2" customWidth="1"/>
    <col min="1283" max="1283" width="17.375" style="2" customWidth="1"/>
    <col min="1284" max="1285" width="12.125" style="2" customWidth="1"/>
    <col min="1286" max="1286" width="17.75" style="2" customWidth="1"/>
    <col min="1287" max="1287" width="29.875" style="2" bestFit="1" customWidth="1"/>
    <col min="1288" max="1288" width="13" style="2" bestFit="1" customWidth="1"/>
    <col min="1289" max="1534" width="9" style="2"/>
    <col min="1535" max="1535" width="8.875" style="2" customWidth="1"/>
    <col min="1536" max="1536" width="42.375" style="2" bestFit="1" customWidth="1"/>
    <col min="1537" max="1538" width="19.25" style="2" customWidth="1"/>
    <col min="1539" max="1539" width="17.375" style="2" customWidth="1"/>
    <col min="1540" max="1541" width="12.125" style="2" customWidth="1"/>
    <col min="1542" max="1542" width="17.75" style="2" customWidth="1"/>
    <col min="1543" max="1543" width="29.875" style="2" bestFit="1" customWidth="1"/>
    <col min="1544" max="1544" width="13" style="2" bestFit="1" customWidth="1"/>
    <col min="1545" max="1790" width="9" style="2"/>
    <col min="1791" max="1791" width="8.875" style="2" customWidth="1"/>
    <col min="1792" max="1792" width="42.375" style="2" bestFit="1" customWidth="1"/>
    <col min="1793" max="1794" width="19.25" style="2" customWidth="1"/>
    <col min="1795" max="1795" width="17.375" style="2" customWidth="1"/>
    <col min="1796" max="1797" width="12.125" style="2" customWidth="1"/>
    <col min="1798" max="1798" width="17.75" style="2" customWidth="1"/>
    <col min="1799" max="1799" width="29.875" style="2" bestFit="1" customWidth="1"/>
    <col min="1800" max="1800" width="13" style="2" bestFit="1" customWidth="1"/>
    <col min="1801" max="2046" width="9" style="2"/>
    <col min="2047" max="2047" width="8.875" style="2" customWidth="1"/>
    <col min="2048" max="2048" width="42.375" style="2" bestFit="1" customWidth="1"/>
    <col min="2049" max="2050" width="19.25" style="2" customWidth="1"/>
    <col min="2051" max="2051" width="17.375" style="2" customWidth="1"/>
    <col min="2052" max="2053" width="12.125" style="2" customWidth="1"/>
    <col min="2054" max="2054" width="17.75" style="2" customWidth="1"/>
    <col min="2055" max="2055" width="29.875" style="2" bestFit="1" customWidth="1"/>
    <col min="2056" max="2056" width="13" style="2" bestFit="1" customWidth="1"/>
    <col min="2057" max="2302" width="9" style="2"/>
    <col min="2303" max="2303" width="8.875" style="2" customWidth="1"/>
    <col min="2304" max="2304" width="42.375" style="2" bestFit="1" customWidth="1"/>
    <col min="2305" max="2306" width="19.25" style="2" customWidth="1"/>
    <col min="2307" max="2307" width="17.375" style="2" customWidth="1"/>
    <col min="2308" max="2309" width="12.125" style="2" customWidth="1"/>
    <col min="2310" max="2310" width="17.75" style="2" customWidth="1"/>
    <col min="2311" max="2311" width="29.875" style="2" bestFit="1" customWidth="1"/>
    <col min="2312" max="2312" width="13" style="2" bestFit="1" customWidth="1"/>
    <col min="2313" max="2558" width="9" style="2"/>
    <col min="2559" max="2559" width="8.875" style="2" customWidth="1"/>
    <col min="2560" max="2560" width="42.375" style="2" bestFit="1" customWidth="1"/>
    <col min="2561" max="2562" width="19.25" style="2" customWidth="1"/>
    <col min="2563" max="2563" width="17.375" style="2" customWidth="1"/>
    <col min="2564" max="2565" width="12.125" style="2" customWidth="1"/>
    <col min="2566" max="2566" width="17.75" style="2" customWidth="1"/>
    <col min="2567" max="2567" width="29.875" style="2" bestFit="1" customWidth="1"/>
    <col min="2568" max="2568" width="13" style="2" bestFit="1" customWidth="1"/>
    <col min="2569" max="2814" width="9" style="2"/>
    <col min="2815" max="2815" width="8.875" style="2" customWidth="1"/>
    <col min="2816" max="2816" width="42.375" style="2" bestFit="1" customWidth="1"/>
    <col min="2817" max="2818" width="19.25" style="2" customWidth="1"/>
    <col min="2819" max="2819" width="17.375" style="2" customWidth="1"/>
    <col min="2820" max="2821" width="12.125" style="2" customWidth="1"/>
    <col min="2822" max="2822" width="17.75" style="2" customWidth="1"/>
    <col min="2823" max="2823" width="29.875" style="2" bestFit="1" customWidth="1"/>
    <col min="2824" max="2824" width="13" style="2" bestFit="1" customWidth="1"/>
    <col min="2825" max="3070" width="9" style="2"/>
    <col min="3071" max="3071" width="8.875" style="2" customWidth="1"/>
    <col min="3072" max="3072" width="42.375" style="2" bestFit="1" customWidth="1"/>
    <col min="3073" max="3074" width="19.25" style="2" customWidth="1"/>
    <col min="3075" max="3075" width="17.375" style="2" customWidth="1"/>
    <col min="3076" max="3077" width="12.125" style="2" customWidth="1"/>
    <col min="3078" max="3078" width="17.75" style="2" customWidth="1"/>
    <col min="3079" max="3079" width="29.875" style="2" bestFit="1" customWidth="1"/>
    <col min="3080" max="3080" width="13" style="2" bestFit="1" customWidth="1"/>
    <col min="3081" max="3326" width="9" style="2"/>
    <col min="3327" max="3327" width="8.875" style="2" customWidth="1"/>
    <col min="3328" max="3328" width="42.375" style="2" bestFit="1" customWidth="1"/>
    <col min="3329" max="3330" width="19.25" style="2" customWidth="1"/>
    <col min="3331" max="3331" width="17.375" style="2" customWidth="1"/>
    <col min="3332" max="3333" width="12.125" style="2" customWidth="1"/>
    <col min="3334" max="3334" width="17.75" style="2" customWidth="1"/>
    <col min="3335" max="3335" width="29.875" style="2" bestFit="1" customWidth="1"/>
    <col min="3336" max="3336" width="13" style="2" bestFit="1" customWidth="1"/>
    <col min="3337" max="3582" width="9" style="2"/>
    <col min="3583" max="3583" width="8.875" style="2" customWidth="1"/>
    <col min="3584" max="3584" width="42.375" style="2" bestFit="1" customWidth="1"/>
    <col min="3585" max="3586" width="19.25" style="2" customWidth="1"/>
    <col min="3587" max="3587" width="17.375" style="2" customWidth="1"/>
    <col min="3588" max="3589" width="12.125" style="2" customWidth="1"/>
    <col min="3590" max="3590" width="17.75" style="2" customWidth="1"/>
    <col min="3591" max="3591" width="29.875" style="2" bestFit="1" customWidth="1"/>
    <col min="3592" max="3592" width="13" style="2" bestFit="1" customWidth="1"/>
    <col min="3593" max="3838" width="9" style="2"/>
    <col min="3839" max="3839" width="8.875" style="2" customWidth="1"/>
    <col min="3840" max="3840" width="42.375" style="2" bestFit="1" customWidth="1"/>
    <col min="3841" max="3842" width="19.25" style="2" customWidth="1"/>
    <col min="3843" max="3843" width="17.375" style="2" customWidth="1"/>
    <col min="3844" max="3845" width="12.125" style="2" customWidth="1"/>
    <col min="3846" max="3846" width="17.75" style="2" customWidth="1"/>
    <col min="3847" max="3847" width="29.875" style="2" bestFit="1" customWidth="1"/>
    <col min="3848" max="3848" width="13" style="2" bestFit="1" customWidth="1"/>
    <col min="3849" max="4094" width="9" style="2"/>
    <col min="4095" max="4095" width="8.875" style="2" customWidth="1"/>
    <col min="4096" max="4096" width="42.375" style="2" bestFit="1" customWidth="1"/>
    <col min="4097" max="4098" width="19.25" style="2" customWidth="1"/>
    <col min="4099" max="4099" width="17.375" style="2" customWidth="1"/>
    <col min="4100" max="4101" width="12.125" style="2" customWidth="1"/>
    <col min="4102" max="4102" width="17.75" style="2" customWidth="1"/>
    <col min="4103" max="4103" width="29.875" style="2" bestFit="1" customWidth="1"/>
    <col min="4104" max="4104" width="13" style="2" bestFit="1" customWidth="1"/>
    <col min="4105" max="4350" width="9" style="2"/>
    <col min="4351" max="4351" width="8.875" style="2" customWidth="1"/>
    <col min="4352" max="4352" width="42.375" style="2" bestFit="1" customWidth="1"/>
    <col min="4353" max="4354" width="19.25" style="2" customWidth="1"/>
    <col min="4355" max="4355" width="17.375" style="2" customWidth="1"/>
    <col min="4356" max="4357" width="12.125" style="2" customWidth="1"/>
    <col min="4358" max="4358" width="17.75" style="2" customWidth="1"/>
    <col min="4359" max="4359" width="29.875" style="2" bestFit="1" customWidth="1"/>
    <col min="4360" max="4360" width="13" style="2" bestFit="1" customWidth="1"/>
    <col min="4361" max="4606" width="9" style="2"/>
    <col min="4607" max="4607" width="8.875" style="2" customWidth="1"/>
    <col min="4608" max="4608" width="42.375" style="2" bestFit="1" customWidth="1"/>
    <col min="4609" max="4610" width="19.25" style="2" customWidth="1"/>
    <col min="4611" max="4611" width="17.375" style="2" customWidth="1"/>
    <col min="4612" max="4613" width="12.125" style="2" customWidth="1"/>
    <col min="4614" max="4614" width="17.75" style="2" customWidth="1"/>
    <col min="4615" max="4615" width="29.875" style="2" bestFit="1" customWidth="1"/>
    <col min="4616" max="4616" width="13" style="2" bestFit="1" customWidth="1"/>
    <col min="4617" max="4862" width="9" style="2"/>
    <col min="4863" max="4863" width="8.875" style="2" customWidth="1"/>
    <col min="4864" max="4864" width="42.375" style="2" bestFit="1" customWidth="1"/>
    <col min="4865" max="4866" width="19.25" style="2" customWidth="1"/>
    <col min="4867" max="4867" width="17.375" style="2" customWidth="1"/>
    <col min="4868" max="4869" width="12.125" style="2" customWidth="1"/>
    <col min="4870" max="4870" width="17.75" style="2" customWidth="1"/>
    <col min="4871" max="4871" width="29.875" style="2" bestFit="1" customWidth="1"/>
    <col min="4872" max="4872" width="13" style="2" bestFit="1" customWidth="1"/>
    <col min="4873" max="5118" width="9" style="2"/>
    <col min="5119" max="5119" width="8.875" style="2" customWidth="1"/>
    <col min="5120" max="5120" width="42.375" style="2" bestFit="1" customWidth="1"/>
    <col min="5121" max="5122" width="19.25" style="2" customWidth="1"/>
    <col min="5123" max="5123" width="17.375" style="2" customWidth="1"/>
    <col min="5124" max="5125" width="12.125" style="2" customWidth="1"/>
    <col min="5126" max="5126" width="17.75" style="2" customWidth="1"/>
    <col min="5127" max="5127" width="29.875" style="2" bestFit="1" customWidth="1"/>
    <col min="5128" max="5128" width="13" style="2" bestFit="1" customWidth="1"/>
    <col min="5129" max="5374" width="9" style="2"/>
    <col min="5375" max="5375" width="8.875" style="2" customWidth="1"/>
    <col min="5376" max="5376" width="42.375" style="2" bestFit="1" customWidth="1"/>
    <col min="5377" max="5378" width="19.25" style="2" customWidth="1"/>
    <col min="5379" max="5379" width="17.375" style="2" customWidth="1"/>
    <col min="5380" max="5381" width="12.125" style="2" customWidth="1"/>
    <col min="5382" max="5382" width="17.75" style="2" customWidth="1"/>
    <col min="5383" max="5383" width="29.875" style="2" bestFit="1" customWidth="1"/>
    <col min="5384" max="5384" width="13" style="2" bestFit="1" customWidth="1"/>
    <col min="5385" max="5630" width="9" style="2"/>
    <col min="5631" max="5631" width="8.875" style="2" customWidth="1"/>
    <col min="5632" max="5632" width="42.375" style="2" bestFit="1" customWidth="1"/>
    <col min="5633" max="5634" width="19.25" style="2" customWidth="1"/>
    <col min="5635" max="5635" width="17.375" style="2" customWidth="1"/>
    <col min="5636" max="5637" width="12.125" style="2" customWidth="1"/>
    <col min="5638" max="5638" width="17.75" style="2" customWidth="1"/>
    <col min="5639" max="5639" width="29.875" style="2" bestFit="1" customWidth="1"/>
    <col min="5640" max="5640" width="13" style="2" bestFit="1" customWidth="1"/>
    <col min="5641" max="5886" width="9" style="2"/>
    <col min="5887" max="5887" width="8.875" style="2" customWidth="1"/>
    <col min="5888" max="5888" width="42.375" style="2" bestFit="1" customWidth="1"/>
    <col min="5889" max="5890" width="19.25" style="2" customWidth="1"/>
    <col min="5891" max="5891" width="17.375" style="2" customWidth="1"/>
    <col min="5892" max="5893" width="12.125" style="2" customWidth="1"/>
    <col min="5894" max="5894" width="17.75" style="2" customWidth="1"/>
    <col min="5895" max="5895" width="29.875" style="2" bestFit="1" customWidth="1"/>
    <col min="5896" max="5896" width="13" style="2" bestFit="1" customWidth="1"/>
    <col min="5897" max="6142" width="9" style="2"/>
    <col min="6143" max="6143" width="8.875" style="2" customWidth="1"/>
    <col min="6144" max="6144" width="42.375" style="2" bestFit="1" customWidth="1"/>
    <col min="6145" max="6146" width="19.25" style="2" customWidth="1"/>
    <col min="6147" max="6147" width="17.375" style="2" customWidth="1"/>
    <col min="6148" max="6149" width="12.125" style="2" customWidth="1"/>
    <col min="6150" max="6150" width="17.75" style="2" customWidth="1"/>
    <col min="6151" max="6151" width="29.875" style="2" bestFit="1" customWidth="1"/>
    <col min="6152" max="6152" width="13" style="2" bestFit="1" customWidth="1"/>
    <col min="6153" max="6398" width="9" style="2"/>
    <col min="6399" max="6399" width="8.875" style="2" customWidth="1"/>
    <col min="6400" max="6400" width="42.375" style="2" bestFit="1" customWidth="1"/>
    <col min="6401" max="6402" width="19.25" style="2" customWidth="1"/>
    <col min="6403" max="6403" width="17.375" style="2" customWidth="1"/>
    <col min="6404" max="6405" width="12.125" style="2" customWidth="1"/>
    <col min="6406" max="6406" width="17.75" style="2" customWidth="1"/>
    <col min="6407" max="6407" width="29.875" style="2" bestFit="1" customWidth="1"/>
    <col min="6408" max="6408" width="13" style="2" bestFit="1" customWidth="1"/>
    <col min="6409" max="6654" width="9" style="2"/>
    <col min="6655" max="6655" width="8.875" style="2" customWidth="1"/>
    <col min="6656" max="6656" width="42.375" style="2" bestFit="1" customWidth="1"/>
    <col min="6657" max="6658" width="19.25" style="2" customWidth="1"/>
    <col min="6659" max="6659" width="17.375" style="2" customWidth="1"/>
    <col min="6660" max="6661" width="12.125" style="2" customWidth="1"/>
    <col min="6662" max="6662" width="17.75" style="2" customWidth="1"/>
    <col min="6663" max="6663" width="29.875" style="2" bestFit="1" customWidth="1"/>
    <col min="6664" max="6664" width="13" style="2" bestFit="1" customWidth="1"/>
    <col min="6665" max="6910" width="9" style="2"/>
    <col min="6911" max="6911" width="8.875" style="2" customWidth="1"/>
    <col min="6912" max="6912" width="42.375" style="2" bestFit="1" customWidth="1"/>
    <col min="6913" max="6914" width="19.25" style="2" customWidth="1"/>
    <col min="6915" max="6915" width="17.375" style="2" customWidth="1"/>
    <col min="6916" max="6917" width="12.125" style="2" customWidth="1"/>
    <col min="6918" max="6918" width="17.75" style="2" customWidth="1"/>
    <col min="6919" max="6919" width="29.875" style="2" bestFit="1" customWidth="1"/>
    <col min="6920" max="6920" width="13" style="2" bestFit="1" customWidth="1"/>
    <col min="6921" max="7166" width="9" style="2"/>
    <col min="7167" max="7167" width="8.875" style="2" customWidth="1"/>
    <col min="7168" max="7168" width="42.375" style="2" bestFit="1" customWidth="1"/>
    <col min="7169" max="7170" width="19.25" style="2" customWidth="1"/>
    <col min="7171" max="7171" width="17.375" style="2" customWidth="1"/>
    <col min="7172" max="7173" width="12.125" style="2" customWidth="1"/>
    <col min="7174" max="7174" width="17.75" style="2" customWidth="1"/>
    <col min="7175" max="7175" width="29.875" style="2" bestFit="1" customWidth="1"/>
    <col min="7176" max="7176" width="13" style="2" bestFit="1" customWidth="1"/>
    <col min="7177" max="7422" width="9" style="2"/>
    <col min="7423" max="7423" width="8.875" style="2" customWidth="1"/>
    <col min="7424" max="7424" width="42.375" style="2" bestFit="1" customWidth="1"/>
    <col min="7425" max="7426" width="19.25" style="2" customWidth="1"/>
    <col min="7427" max="7427" width="17.375" style="2" customWidth="1"/>
    <col min="7428" max="7429" width="12.125" style="2" customWidth="1"/>
    <col min="7430" max="7430" width="17.75" style="2" customWidth="1"/>
    <col min="7431" max="7431" width="29.875" style="2" bestFit="1" customWidth="1"/>
    <col min="7432" max="7432" width="13" style="2" bestFit="1" customWidth="1"/>
    <col min="7433" max="7678" width="9" style="2"/>
    <col min="7679" max="7679" width="8.875" style="2" customWidth="1"/>
    <col min="7680" max="7680" width="42.375" style="2" bestFit="1" customWidth="1"/>
    <col min="7681" max="7682" width="19.25" style="2" customWidth="1"/>
    <col min="7683" max="7683" width="17.375" style="2" customWidth="1"/>
    <col min="7684" max="7685" width="12.125" style="2" customWidth="1"/>
    <col min="7686" max="7686" width="17.75" style="2" customWidth="1"/>
    <col min="7687" max="7687" width="29.875" style="2" bestFit="1" customWidth="1"/>
    <col min="7688" max="7688" width="13" style="2" bestFit="1" customWidth="1"/>
    <col min="7689" max="7934" width="9" style="2"/>
    <col min="7935" max="7935" width="8.875" style="2" customWidth="1"/>
    <col min="7936" max="7936" width="42.375" style="2" bestFit="1" customWidth="1"/>
    <col min="7937" max="7938" width="19.25" style="2" customWidth="1"/>
    <col min="7939" max="7939" width="17.375" style="2" customWidth="1"/>
    <col min="7940" max="7941" width="12.125" style="2" customWidth="1"/>
    <col min="7942" max="7942" width="17.75" style="2" customWidth="1"/>
    <col min="7943" max="7943" width="29.875" style="2" bestFit="1" customWidth="1"/>
    <col min="7944" max="7944" width="13" style="2" bestFit="1" customWidth="1"/>
    <col min="7945" max="8190" width="9" style="2"/>
    <col min="8191" max="8191" width="8.875" style="2" customWidth="1"/>
    <col min="8192" max="8192" width="42.375" style="2" bestFit="1" customWidth="1"/>
    <col min="8193" max="8194" width="19.25" style="2" customWidth="1"/>
    <col min="8195" max="8195" width="17.375" style="2" customWidth="1"/>
    <col min="8196" max="8197" width="12.125" style="2" customWidth="1"/>
    <col min="8198" max="8198" width="17.75" style="2" customWidth="1"/>
    <col min="8199" max="8199" width="29.875" style="2" bestFit="1" customWidth="1"/>
    <col min="8200" max="8200" width="13" style="2" bestFit="1" customWidth="1"/>
    <col min="8201" max="8446" width="9" style="2"/>
    <col min="8447" max="8447" width="8.875" style="2" customWidth="1"/>
    <col min="8448" max="8448" width="42.375" style="2" bestFit="1" customWidth="1"/>
    <col min="8449" max="8450" width="19.25" style="2" customWidth="1"/>
    <col min="8451" max="8451" width="17.375" style="2" customWidth="1"/>
    <col min="8452" max="8453" width="12.125" style="2" customWidth="1"/>
    <col min="8454" max="8454" width="17.75" style="2" customWidth="1"/>
    <col min="8455" max="8455" width="29.875" style="2" bestFit="1" customWidth="1"/>
    <col min="8456" max="8456" width="13" style="2" bestFit="1" customWidth="1"/>
    <col min="8457" max="8702" width="9" style="2"/>
    <col min="8703" max="8703" width="8.875" style="2" customWidth="1"/>
    <col min="8704" max="8704" width="42.375" style="2" bestFit="1" customWidth="1"/>
    <col min="8705" max="8706" width="19.25" style="2" customWidth="1"/>
    <col min="8707" max="8707" width="17.375" style="2" customWidth="1"/>
    <col min="8708" max="8709" width="12.125" style="2" customWidth="1"/>
    <col min="8710" max="8710" width="17.75" style="2" customWidth="1"/>
    <col min="8711" max="8711" width="29.875" style="2" bestFit="1" customWidth="1"/>
    <col min="8712" max="8712" width="13" style="2" bestFit="1" customWidth="1"/>
    <col min="8713" max="8958" width="9" style="2"/>
    <col min="8959" max="8959" width="8.875" style="2" customWidth="1"/>
    <col min="8960" max="8960" width="42.375" style="2" bestFit="1" customWidth="1"/>
    <col min="8961" max="8962" width="19.25" style="2" customWidth="1"/>
    <col min="8963" max="8963" width="17.375" style="2" customWidth="1"/>
    <col min="8964" max="8965" width="12.125" style="2" customWidth="1"/>
    <col min="8966" max="8966" width="17.75" style="2" customWidth="1"/>
    <col min="8967" max="8967" width="29.875" style="2" bestFit="1" customWidth="1"/>
    <col min="8968" max="8968" width="13" style="2" bestFit="1" customWidth="1"/>
    <col min="8969" max="9214" width="9" style="2"/>
    <col min="9215" max="9215" width="8.875" style="2" customWidth="1"/>
    <col min="9216" max="9216" width="42.375" style="2" bestFit="1" customWidth="1"/>
    <col min="9217" max="9218" width="19.25" style="2" customWidth="1"/>
    <col min="9219" max="9219" width="17.375" style="2" customWidth="1"/>
    <col min="9220" max="9221" width="12.125" style="2" customWidth="1"/>
    <col min="9222" max="9222" width="17.75" style="2" customWidth="1"/>
    <col min="9223" max="9223" width="29.875" style="2" bestFit="1" customWidth="1"/>
    <col min="9224" max="9224" width="13" style="2" bestFit="1" customWidth="1"/>
    <col min="9225" max="9470" width="9" style="2"/>
    <col min="9471" max="9471" width="8.875" style="2" customWidth="1"/>
    <col min="9472" max="9472" width="42.375" style="2" bestFit="1" customWidth="1"/>
    <col min="9473" max="9474" width="19.25" style="2" customWidth="1"/>
    <col min="9475" max="9475" width="17.375" style="2" customWidth="1"/>
    <col min="9476" max="9477" width="12.125" style="2" customWidth="1"/>
    <col min="9478" max="9478" width="17.75" style="2" customWidth="1"/>
    <col min="9479" max="9479" width="29.875" style="2" bestFit="1" customWidth="1"/>
    <col min="9480" max="9480" width="13" style="2" bestFit="1" customWidth="1"/>
    <col min="9481" max="9726" width="9" style="2"/>
    <col min="9727" max="9727" width="8.875" style="2" customWidth="1"/>
    <col min="9728" max="9728" width="42.375" style="2" bestFit="1" customWidth="1"/>
    <col min="9729" max="9730" width="19.25" style="2" customWidth="1"/>
    <col min="9731" max="9731" width="17.375" style="2" customWidth="1"/>
    <col min="9732" max="9733" width="12.125" style="2" customWidth="1"/>
    <col min="9734" max="9734" width="17.75" style="2" customWidth="1"/>
    <col min="9735" max="9735" width="29.875" style="2" bestFit="1" customWidth="1"/>
    <col min="9736" max="9736" width="13" style="2" bestFit="1" customWidth="1"/>
    <col min="9737" max="9982" width="9" style="2"/>
    <col min="9983" max="9983" width="8.875" style="2" customWidth="1"/>
    <col min="9984" max="9984" width="42.375" style="2" bestFit="1" customWidth="1"/>
    <col min="9985" max="9986" width="19.25" style="2" customWidth="1"/>
    <col min="9987" max="9987" width="17.375" style="2" customWidth="1"/>
    <col min="9988" max="9989" width="12.125" style="2" customWidth="1"/>
    <col min="9990" max="9990" width="17.75" style="2" customWidth="1"/>
    <col min="9991" max="9991" width="29.875" style="2" bestFit="1" customWidth="1"/>
    <col min="9992" max="9992" width="13" style="2" bestFit="1" customWidth="1"/>
    <col min="9993" max="10238" width="9" style="2"/>
    <col min="10239" max="10239" width="8.875" style="2" customWidth="1"/>
    <col min="10240" max="10240" width="42.375" style="2" bestFit="1" customWidth="1"/>
    <col min="10241" max="10242" width="19.25" style="2" customWidth="1"/>
    <col min="10243" max="10243" width="17.375" style="2" customWidth="1"/>
    <col min="10244" max="10245" width="12.125" style="2" customWidth="1"/>
    <col min="10246" max="10246" width="17.75" style="2" customWidth="1"/>
    <col min="10247" max="10247" width="29.875" style="2" bestFit="1" customWidth="1"/>
    <col min="10248" max="10248" width="13" style="2" bestFit="1" customWidth="1"/>
    <col min="10249" max="10494" width="9" style="2"/>
    <col min="10495" max="10495" width="8.875" style="2" customWidth="1"/>
    <col min="10496" max="10496" width="42.375" style="2" bestFit="1" customWidth="1"/>
    <col min="10497" max="10498" width="19.25" style="2" customWidth="1"/>
    <col min="10499" max="10499" width="17.375" style="2" customWidth="1"/>
    <col min="10500" max="10501" width="12.125" style="2" customWidth="1"/>
    <col min="10502" max="10502" width="17.75" style="2" customWidth="1"/>
    <col min="10503" max="10503" width="29.875" style="2" bestFit="1" customWidth="1"/>
    <col min="10504" max="10504" width="13" style="2" bestFit="1" customWidth="1"/>
    <col min="10505" max="10750" width="9" style="2"/>
    <col min="10751" max="10751" width="8.875" style="2" customWidth="1"/>
    <col min="10752" max="10752" width="42.375" style="2" bestFit="1" customWidth="1"/>
    <col min="10753" max="10754" width="19.25" style="2" customWidth="1"/>
    <col min="10755" max="10755" width="17.375" style="2" customWidth="1"/>
    <col min="10756" max="10757" width="12.125" style="2" customWidth="1"/>
    <col min="10758" max="10758" width="17.75" style="2" customWidth="1"/>
    <col min="10759" max="10759" width="29.875" style="2" bestFit="1" customWidth="1"/>
    <col min="10760" max="10760" width="13" style="2" bestFit="1" customWidth="1"/>
    <col min="10761" max="11006" width="9" style="2"/>
    <col min="11007" max="11007" width="8.875" style="2" customWidth="1"/>
    <col min="11008" max="11008" width="42.375" style="2" bestFit="1" customWidth="1"/>
    <col min="11009" max="11010" width="19.25" style="2" customWidth="1"/>
    <col min="11011" max="11011" width="17.375" style="2" customWidth="1"/>
    <col min="11012" max="11013" width="12.125" style="2" customWidth="1"/>
    <col min="11014" max="11014" width="17.75" style="2" customWidth="1"/>
    <col min="11015" max="11015" width="29.875" style="2" bestFit="1" customWidth="1"/>
    <col min="11016" max="11016" width="13" style="2" bestFit="1" customWidth="1"/>
    <col min="11017" max="11262" width="9" style="2"/>
    <col min="11263" max="11263" width="8.875" style="2" customWidth="1"/>
    <col min="11264" max="11264" width="42.375" style="2" bestFit="1" customWidth="1"/>
    <col min="11265" max="11266" width="19.25" style="2" customWidth="1"/>
    <col min="11267" max="11267" width="17.375" style="2" customWidth="1"/>
    <col min="11268" max="11269" width="12.125" style="2" customWidth="1"/>
    <col min="11270" max="11270" width="17.75" style="2" customWidth="1"/>
    <col min="11271" max="11271" width="29.875" style="2" bestFit="1" customWidth="1"/>
    <col min="11272" max="11272" width="13" style="2" bestFit="1" customWidth="1"/>
    <col min="11273" max="11518" width="9" style="2"/>
    <col min="11519" max="11519" width="8.875" style="2" customWidth="1"/>
    <col min="11520" max="11520" width="42.375" style="2" bestFit="1" customWidth="1"/>
    <col min="11521" max="11522" width="19.25" style="2" customWidth="1"/>
    <col min="11523" max="11523" width="17.375" style="2" customWidth="1"/>
    <col min="11524" max="11525" width="12.125" style="2" customWidth="1"/>
    <col min="11526" max="11526" width="17.75" style="2" customWidth="1"/>
    <col min="11527" max="11527" width="29.875" style="2" bestFit="1" customWidth="1"/>
    <col min="11528" max="11528" width="13" style="2" bestFit="1" customWidth="1"/>
    <col min="11529" max="11774" width="9" style="2"/>
    <col min="11775" max="11775" width="8.875" style="2" customWidth="1"/>
    <col min="11776" max="11776" width="42.375" style="2" bestFit="1" customWidth="1"/>
    <col min="11777" max="11778" width="19.25" style="2" customWidth="1"/>
    <col min="11779" max="11779" width="17.375" style="2" customWidth="1"/>
    <col min="11780" max="11781" width="12.125" style="2" customWidth="1"/>
    <col min="11782" max="11782" width="17.75" style="2" customWidth="1"/>
    <col min="11783" max="11783" width="29.875" style="2" bestFit="1" customWidth="1"/>
    <col min="11784" max="11784" width="13" style="2" bestFit="1" customWidth="1"/>
    <col min="11785" max="12030" width="9" style="2"/>
    <col min="12031" max="12031" width="8.875" style="2" customWidth="1"/>
    <col min="12032" max="12032" width="42.375" style="2" bestFit="1" customWidth="1"/>
    <col min="12033" max="12034" width="19.25" style="2" customWidth="1"/>
    <col min="12035" max="12035" width="17.375" style="2" customWidth="1"/>
    <col min="12036" max="12037" width="12.125" style="2" customWidth="1"/>
    <col min="12038" max="12038" width="17.75" style="2" customWidth="1"/>
    <col min="12039" max="12039" width="29.875" style="2" bestFit="1" customWidth="1"/>
    <col min="12040" max="12040" width="13" style="2" bestFit="1" customWidth="1"/>
    <col min="12041" max="12286" width="9" style="2"/>
    <col min="12287" max="12287" width="8.875" style="2" customWidth="1"/>
    <col min="12288" max="12288" width="42.375" style="2" bestFit="1" customWidth="1"/>
    <col min="12289" max="12290" width="19.25" style="2" customWidth="1"/>
    <col min="12291" max="12291" width="17.375" style="2" customWidth="1"/>
    <col min="12292" max="12293" width="12.125" style="2" customWidth="1"/>
    <col min="12294" max="12294" width="17.75" style="2" customWidth="1"/>
    <col min="12295" max="12295" width="29.875" style="2" bestFit="1" customWidth="1"/>
    <col min="12296" max="12296" width="13" style="2" bestFit="1" customWidth="1"/>
    <col min="12297" max="12542" width="9" style="2"/>
    <col min="12543" max="12543" width="8.875" style="2" customWidth="1"/>
    <col min="12544" max="12544" width="42.375" style="2" bestFit="1" customWidth="1"/>
    <col min="12545" max="12546" width="19.25" style="2" customWidth="1"/>
    <col min="12547" max="12547" width="17.375" style="2" customWidth="1"/>
    <col min="12548" max="12549" width="12.125" style="2" customWidth="1"/>
    <col min="12550" max="12550" width="17.75" style="2" customWidth="1"/>
    <col min="12551" max="12551" width="29.875" style="2" bestFit="1" customWidth="1"/>
    <col min="12552" max="12552" width="13" style="2" bestFit="1" customWidth="1"/>
    <col min="12553" max="12798" width="9" style="2"/>
    <col min="12799" max="12799" width="8.875" style="2" customWidth="1"/>
    <col min="12800" max="12800" width="42.375" style="2" bestFit="1" customWidth="1"/>
    <col min="12801" max="12802" width="19.25" style="2" customWidth="1"/>
    <col min="12803" max="12803" width="17.375" style="2" customWidth="1"/>
    <col min="12804" max="12805" width="12.125" style="2" customWidth="1"/>
    <col min="12806" max="12806" width="17.75" style="2" customWidth="1"/>
    <col min="12807" max="12807" width="29.875" style="2" bestFit="1" customWidth="1"/>
    <col min="12808" max="12808" width="13" style="2" bestFit="1" customWidth="1"/>
    <col min="12809" max="13054" width="9" style="2"/>
    <col min="13055" max="13055" width="8.875" style="2" customWidth="1"/>
    <col min="13056" max="13056" width="42.375" style="2" bestFit="1" customWidth="1"/>
    <col min="13057" max="13058" width="19.25" style="2" customWidth="1"/>
    <col min="13059" max="13059" width="17.375" style="2" customWidth="1"/>
    <col min="13060" max="13061" width="12.125" style="2" customWidth="1"/>
    <col min="13062" max="13062" width="17.75" style="2" customWidth="1"/>
    <col min="13063" max="13063" width="29.875" style="2" bestFit="1" customWidth="1"/>
    <col min="13064" max="13064" width="13" style="2" bestFit="1" customWidth="1"/>
    <col min="13065" max="13310" width="9" style="2"/>
    <col min="13311" max="13311" width="8.875" style="2" customWidth="1"/>
    <col min="13312" max="13312" width="42.375" style="2" bestFit="1" customWidth="1"/>
    <col min="13313" max="13314" width="19.25" style="2" customWidth="1"/>
    <col min="13315" max="13315" width="17.375" style="2" customWidth="1"/>
    <col min="13316" max="13317" width="12.125" style="2" customWidth="1"/>
    <col min="13318" max="13318" width="17.75" style="2" customWidth="1"/>
    <col min="13319" max="13319" width="29.875" style="2" bestFit="1" customWidth="1"/>
    <col min="13320" max="13320" width="13" style="2" bestFit="1" customWidth="1"/>
    <col min="13321" max="13566" width="9" style="2"/>
    <col min="13567" max="13567" width="8.875" style="2" customWidth="1"/>
    <col min="13568" max="13568" width="42.375" style="2" bestFit="1" customWidth="1"/>
    <col min="13569" max="13570" width="19.25" style="2" customWidth="1"/>
    <col min="13571" max="13571" width="17.375" style="2" customWidth="1"/>
    <col min="13572" max="13573" width="12.125" style="2" customWidth="1"/>
    <col min="13574" max="13574" width="17.75" style="2" customWidth="1"/>
    <col min="13575" max="13575" width="29.875" style="2" bestFit="1" customWidth="1"/>
    <col min="13576" max="13576" width="13" style="2" bestFit="1" customWidth="1"/>
    <col min="13577" max="13822" width="9" style="2"/>
    <col min="13823" max="13823" width="8.875" style="2" customWidth="1"/>
    <col min="13824" max="13824" width="42.375" style="2" bestFit="1" customWidth="1"/>
    <col min="13825" max="13826" width="19.25" style="2" customWidth="1"/>
    <col min="13827" max="13827" width="17.375" style="2" customWidth="1"/>
    <col min="13828" max="13829" width="12.125" style="2" customWidth="1"/>
    <col min="13830" max="13830" width="17.75" style="2" customWidth="1"/>
    <col min="13831" max="13831" width="29.875" style="2" bestFit="1" customWidth="1"/>
    <col min="13832" max="13832" width="13" style="2" bestFit="1" customWidth="1"/>
    <col min="13833" max="14078" width="9" style="2"/>
    <col min="14079" max="14079" width="8.875" style="2" customWidth="1"/>
    <col min="14080" max="14080" width="42.375" style="2" bestFit="1" customWidth="1"/>
    <col min="14081" max="14082" width="19.25" style="2" customWidth="1"/>
    <col min="14083" max="14083" width="17.375" style="2" customWidth="1"/>
    <col min="14084" max="14085" width="12.125" style="2" customWidth="1"/>
    <col min="14086" max="14086" width="17.75" style="2" customWidth="1"/>
    <col min="14087" max="14087" width="29.875" style="2" bestFit="1" customWidth="1"/>
    <col min="14088" max="14088" width="13" style="2" bestFit="1" customWidth="1"/>
    <col min="14089" max="14334" width="9" style="2"/>
    <col min="14335" max="14335" width="8.875" style="2" customWidth="1"/>
    <col min="14336" max="14336" width="42.375" style="2" bestFit="1" customWidth="1"/>
    <col min="14337" max="14338" width="19.25" style="2" customWidth="1"/>
    <col min="14339" max="14339" width="17.375" style="2" customWidth="1"/>
    <col min="14340" max="14341" width="12.125" style="2" customWidth="1"/>
    <col min="14342" max="14342" width="17.75" style="2" customWidth="1"/>
    <col min="14343" max="14343" width="29.875" style="2" bestFit="1" customWidth="1"/>
    <col min="14344" max="14344" width="13" style="2" bestFit="1" customWidth="1"/>
    <col min="14345" max="14590" width="9" style="2"/>
    <col min="14591" max="14591" width="8.875" style="2" customWidth="1"/>
    <col min="14592" max="14592" width="42.375" style="2" bestFit="1" customWidth="1"/>
    <col min="14593" max="14594" width="19.25" style="2" customWidth="1"/>
    <col min="14595" max="14595" width="17.375" style="2" customWidth="1"/>
    <col min="14596" max="14597" width="12.125" style="2" customWidth="1"/>
    <col min="14598" max="14598" width="17.75" style="2" customWidth="1"/>
    <col min="14599" max="14599" width="29.875" style="2" bestFit="1" customWidth="1"/>
    <col min="14600" max="14600" width="13" style="2" bestFit="1" customWidth="1"/>
    <col min="14601" max="14846" width="9" style="2"/>
    <col min="14847" max="14847" width="8.875" style="2" customWidth="1"/>
    <col min="14848" max="14848" width="42.375" style="2" bestFit="1" customWidth="1"/>
    <col min="14849" max="14850" width="19.25" style="2" customWidth="1"/>
    <col min="14851" max="14851" width="17.375" style="2" customWidth="1"/>
    <col min="14852" max="14853" width="12.125" style="2" customWidth="1"/>
    <col min="14854" max="14854" width="17.75" style="2" customWidth="1"/>
    <col min="14855" max="14855" width="29.875" style="2" bestFit="1" customWidth="1"/>
    <col min="14856" max="14856" width="13" style="2" bestFit="1" customWidth="1"/>
    <col min="14857" max="15102" width="9" style="2"/>
    <col min="15103" max="15103" width="8.875" style="2" customWidth="1"/>
    <col min="15104" max="15104" width="42.375" style="2" bestFit="1" customWidth="1"/>
    <col min="15105" max="15106" width="19.25" style="2" customWidth="1"/>
    <col min="15107" max="15107" width="17.375" style="2" customWidth="1"/>
    <col min="15108" max="15109" width="12.125" style="2" customWidth="1"/>
    <col min="15110" max="15110" width="17.75" style="2" customWidth="1"/>
    <col min="15111" max="15111" width="29.875" style="2" bestFit="1" customWidth="1"/>
    <col min="15112" max="15112" width="13" style="2" bestFit="1" customWidth="1"/>
    <col min="15113" max="15358" width="9" style="2"/>
    <col min="15359" max="15359" width="8.875" style="2" customWidth="1"/>
    <col min="15360" max="15360" width="42.375" style="2" bestFit="1" customWidth="1"/>
    <col min="15361" max="15362" width="19.25" style="2" customWidth="1"/>
    <col min="15363" max="15363" width="17.375" style="2" customWidth="1"/>
    <col min="15364" max="15365" width="12.125" style="2" customWidth="1"/>
    <col min="15366" max="15366" width="17.75" style="2" customWidth="1"/>
    <col min="15367" max="15367" width="29.875" style="2" bestFit="1" customWidth="1"/>
    <col min="15368" max="15368" width="13" style="2" bestFit="1" customWidth="1"/>
    <col min="15369" max="15614" width="9" style="2"/>
    <col min="15615" max="15615" width="8.875" style="2" customWidth="1"/>
    <col min="15616" max="15616" width="42.375" style="2" bestFit="1" customWidth="1"/>
    <col min="15617" max="15618" width="19.25" style="2" customWidth="1"/>
    <col min="15619" max="15619" width="17.375" style="2" customWidth="1"/>
    <col min="15620" max="15621" width="12.125" style="2" customWidth="1"/>
    <col min="15622" max="15622" width="17.75" style="2" customWidth="1"/>
    <col min="15623" max="15623" width="29.875" style="2" bestFit="1" customWidth="1"/>
    <col min="15624" max="15624" width="13" style="2" bestFit="1" customWidth="1"/>
    <col min="15625" max="15870" width="9" style="2"/>
    <col min="15871" max="15871" width="8.875" style="2" customWidth="1"/>
    <col min="15872" max="15872" width="42.375" style="2" bestFit="1" customWidth="1"/>
    <col min="15873" max="15874" width="19.25" style="2" customWidth="1"/>
    <col min="15875" max="15875" width="17.375" style="2" customWidth="1"/>
    <col min="15876" max="15877" width="12.125" style="2" customWidth="1"/>
    <col min="15878" max="15878" width="17.75" style="2" customWidth="1"/>
    <col min="15879" max="15879" width="29.875" style="2" bestFit="1" customWidth="1"/>
    <col min="15880" max="15880" width="13" style="2" bestFit="1" customWidth="1"/>
    <col min="15881" max="16126" width="9" style="2"/>
    <col min="16127" max="16127" width="8.875" style="2" customWidth="1"/>
    <col min="16128" max="16128" width="42.375" style="2" bestFit="1" customWidth="1"/>
    <col min="16129" max="16130" width="19.25" style="2" customWidth="1"/>
    <col min="16131" max="16131" width="17.375" style="2" customWidth="1"/>
    <col min="16132" max="16133" width="12.125" style="2" customWidth="1"/>
    <col min="16134" max="16134" width="17.75" style="2" customWidth="1"/>
    <col min="16135" max="16135" width="29.875" style="2" bestFit="1" customWidth="1"/>
    <col min="16136" max="16136" width="13" style="2" bestFit="1" customWidth="1"/>
    <col min="16137" max="16384" width="9" style="2"/>
  </cols>
  <sheetData>
    <row r="1" spans="1:9" ht="35.450000000000003" customHeight="1" x14ac:dyDescent="0.15">
      <c r="A1" s="1" t="s">
        <v>106</v>
      </c>
      <c r="B1" s="1"/>
      <c r="C1" s="1"/>
      <c r="D1" s="1"/>
      <c r="E1" s="1"/>
      <c r="F1" s="1"/>
      <c r="G1" s="1"/>
      <c r="H1" s="1"/>
      <c r="I1" s="1"/>
    </row>
    <row r="2" spans="1:9" ht="20.25" customHeight="1" x14ac:dyDescent="0.15">
      <c r="A2" s="3" t="s">
        <v>0</v>
      </c>
      <c r="B2" s="3" t="s">
        <v>1</v>
      </c>
      <c r="C2" s="3" t="s">
        <v>2</v>
      </c>
      <c r="D2" s="3"/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</row>
    <row r="3" spans="1:9" ht="20.25" customHeight="1" x14ac:dyDescent="0.15">
      <c r="A3" s="5"/>
      <c r="B3" s="5"/>
      <c r="C3" s="6" t="s">
        <v>8</v>
      </c>
      <c r="D3" s="6" t="s">
        <v>9</v>
      </c>
      <c r="E3" s="7"/>
      <c r="F3" s="5"/>
      <c r="G3" s="5"/>
      <c r="H3" s="5"/>
      <c r="I3" s="5"/>
    </row>
    <row r="4" spans="1:9" ht="20.25" customHeight="1" x14ac:dyDescent="0.15">
      <c r="A4" s="8" t="s">
        <v>10</v>
      </c>
      <c r="B4" s="8"/>
      <c r="C4" s="9"/>
      <c r="D4" s="9"/>
      <c r="E4" s="53">
        <f>SUM(E5,E130,E154,E167,E190,E223)</f>
        <v>168961.44360279644</v>
      </c>
      <c r="F4" s="52">
        <f>SUM(F5,F130,F154,F167,F190,F223)</f>
        <v>10</v>
      </c>
      <c r="G4" s="52">
        <f>SUM(G5,G130,G154,G167,G190,G223)</f>
        <v>84938.205082141867</v>
      </c>
      <c r="H4" s="52">
        <f>SUM(H5,H130,H154,H167,H190,H223)</f>
        <v>103739171.74841499</v>
      </c>
      <c r="I4" s="10"/>
    </row>
    <row r="5" spans="1:9" ht="20.25" customHeight="1" x14ac:dyDescent="0.15">
      <c r="A5" s="11" t="s">
        <v>11</v>
      </c>
      <c r="B5" s="11" t="s">
        <v>12</v>
      </c>
      <c r="C5" s="12"/>
      <c r="D5" s="12"/>
      <c r="E5" s="13">
        <f>SUM(E6,E16,E36,E26,E47,E62,E55,E73,E83,E93,E103,E109,E118)</f>
        <v>50172.44360279644</v>
      </c>
      <c r="F5" s="14">
        <f>SUM(F6,F16,F36,F26,F47,F62,F55,F73,F83,F93,F103,F109,F118)</f>
        <v>1</v>
      </c>
      <c r="G5" s="14">
        <f>SUM(G6,G16,G36,G26,G47,G62,G55,G73,G83,G93,G103,G109,G118)</f>
        <v>45769.871748808546</v>
      </c>
      <c r="H5" s="14">
        <f>SUM(H6,H16,H36,H26,H47,H62,H55,H73,H83,H93,H103,H109,H118)</f>
        <v>47064467.748415001</v>
      </c>
      <c r="I5" s="14"/>
    </row>
    <row r="6" spans="1:9" s="24" customFormat="1" ht="20.25" customHeight="1" outlineLevel="1" x14ac:dyDescent="0.2">
      <c r="A6" s="33" t="s">
        <v>13</v>
      </c>
      <c r="B6" s="33" t="s">
        <v>14</v>
      </c>
      <c r="C6" s="33"/>
      <c r="D6" s="33"/>
      <c r="E6" s="15">
        <f>SUM(E7:E15)</f>
        <v>1201.2499999999998</v>
      </c>
      <c r="F6" s="16">
        <f>SUM(F7:F15)</f>
        <v>0</v>
      </c>
      <c r="G6" s="16">
        <f>SUM(G7:G15)</f>
        <v>3507.2556616459328</v>
      </c>
      <c r="H6" s="16">
        <f>SUM(H7:H15)</f>
        <v>3130082.8327873</v>
      </c>
      <c r="I6" s="33"/>
    </row>
    <row r="7" spans="1:9" s="24" customFormat="1" ht="20.25" customHeight="1" outlineLevel="2" x14ac:dyDescent="0.2">
      <c r="A7" s="25" t="str">
        <f>B6</f>
        <v>수원시</v>
      </c>
      <c r="B7" s="26" t="s">
        <v>80</v>
      </c>
      <c r="C7" s="25" t="s">
        <v>50</v>
      </c>
      <c r="D7" s="25" t="s">
        <v>50</v>
      </c>
      <c r="E7" s="27">
        <v>67.999999999999986</v>
      </c>
      <c r="F7" s="27"/>
      <c r="G7" s="28">
        <v>250</v>
      </c>
      <c r="H7" s="28">
        <v>77137.5</v>
      </c>
      <c r="I7" s="25"/>
    </row>
    <row r="8" spans="1:9" s="24" customFormat="1" ht="20.25" customHeight="1" outlineLevel="2" x14ac:dyDescent="0.2">
      <c r="A8" s="22" t="str">
        <f>A7</f>
        <v>수원시</v>
      </c>
      <c r="B8" s="17" t="s">
        <v>81</v>
      </c>
      <c r="C8" s="22" t="s">
        <v>50</v>
      </c>
      <c r="D8" s="22" t="s">
        <v>50</v>
      </c>
      <c r="E8" s="18">
        <v>206.25</v>
      </c>
      <c r="F8" s="18"/>
      <c r="G8" s="19">
        <v>415</v>
      </c>
      <c r="H8" s="19">
        <v>77812.5</v>
      </c>
      <c r="I8" s="22"/>
    </row>
    <row r="9" spans="1:9" s="24" customFormat="1" ht="20.25" customHeight="1" outlineLevel="2" x14ac:dyDescent="0.2">
      <c r="A9" s="22" t="str">
        <f t="shared" ref="A9:A15" si="0">A8</f>
        <v>수원시</v>
      </c>
      <c r="B9" s="17" t="s">
        <v>82</v>
      </c>
      <c r="C9" s="22" t="s">
        <v>50</v>
      </c>
      <c r="D9" s="22" t="s">
        <v>50</v>
      </c>
      <c r="E9" s="18">
        <v>203.99999999999994</v>
      </c>
      <c r="F9" s="18"/>
      <c r="G9" s="19">
        <v>10</v>
      </c>
      <c r="H9" s="19">
        <v>168299.99999999994</v>
      </c>
      <c r="I9" s="22"/>
    </row>
    <row r="10" spans="1:9" s="24" customFormat="1" ht="20.25" customHeight="1" outlineLevel="2" x14ac:dyDescent="0.2">
      <c r="A10" s="22" t="str">
        <f t="shared" si="0"/>
        <v>수원시</v>
      </c>
      <c r="B10" s="17" t="s">
        <v>83</v>
      </c>
      <c r="C10" s="22" t="s">
        <v>50</v>
      </c>
      <c r="D10" s="22" t="s">
        <v>50</v>
      </c>
      <c r="E10" s="18">
        <v>27</v>
      </c>
      <c r="F10" s="18"/>
      <c r="G10" s="19">
        <v>1000</v>
      </c>
      <c r="H10" s="19">
        <v>33659.999999999993</v>
      </c>
      <c r="I10" s="22"/>
    </row>
    <row r="11" spans="1:9" s="24" customFormat="1" ht="20.25" customHeight="1" outlineLevel="2" x14ac:dyDescent="0.2">
      <c r="A11" s="22" t="str">
        <f t="shared" si="0"/>
        <v>수원시</v>
      </c>
      <c r="B11" s="17" t="s">
        <v>84</v>
      </c>
      <c r="C11" s="22" t="s">
        <v>50</v>
      </c>
      <c r="D11" s="22" t="s">
        <v>50</v>
      </c>
      <c r="E11" s="18">
        <v>135.99999999999997</v>
      </c>
      <c r="F11" s="18"/>
      <c r="G11" s="19">
        <v>1</v>
      </c>
      <c r="H11" s="19">
        <v>112199.99999999997</v>
      </c>
      <c r="I11" s="22"/>
    </row>
    <row r="12" spans="1:9" s="24" customFormat="1" ht="20.25" customHeight="1" outlineLevel="2" x14ac:dyDescent="0.2">
      <c r="A12" s="22" t="str">
        <f t="shared" si="0"/>
        <v>수원시</v>
      </c>
      <c r="B12" s="17" t="s">
        <v>169</v>
      </c>
      <c r="C12" s="22" t="s">
        <v>50</v>
      </c>
      <c r="D12" s="22" t="s">
        <v>50</v>
      </c>
      <c r="E12" s="18">
        <v>67.999999999999986</v>
      </c>
      <c r="F12" s="18"/>
      <c r="G12" s="19">
        <v>10</v>
      </c>
      <c r="H12" s="19">
        <v>56099.999999999985</v>
      </c>
      <c r="I12" s="22"/>
    </row>
    <row r="13" spans="1:9" s="24" customFormat="1" ht="20.25" customHeight="1" outlineLevel="2" x14ac:dyDescent="0.2">
      <c r="A13" s="25" t="str">
        <f t="shared" si="0"/>
        <v>수원시</v>
      </c>
      <c r="B13" s="26" t="s">
        <v>49</v>
      </c>
      <c r="C13" s="25" t="s">
        <v>50</v>
      </c>
      <c r="D13" s="25" t="s">
        <v>50</v>
      </c>
      <c r="E13" s="28">
        <v>491.99999999999989</v>
      </c>
      <c r="F13" s="28"/>
      <c r="G13" s="28">
        <v>1821.2556616459328</v>
      </c>
      <c r="H13" s="28">
        <v>63737.500000000102</v>
      </c>
      <c r="I13" s="22"/>
    </row>
    <row r="14" spans="1:9" s="24" customFormat="1" ht="20.25" customHeight="1" outlineLevel="2" x14ac:dyDescent="0.2">
      <c r="A14" s="22" t="str">
        <f t="shared" si="0"/>
        <v>수원시</v>
      </c>
      <c r="B14" s="17" t="s">
        <v>51</v>
      </c>
      <c r="C14" s="22" t="s">
        <v>50</v>
      </c>
      <c r="D14" s="22" t="s">
        <v>50</v>
      </c>
      <c r="E14" s="19"/>
      <c r="F14" s="19"/>
      <c r="G14" s="19"/>
      <c r="H14" s="19">
        <v>1893075.3747872999</v>
      </c>
      <c r="I14" s="22"/>
    </row>
    <row r="15" spans="1:9" s="24" customFormat="1" ht="20.25" customHeight="1" outlineLevel="2" x14ac:dyDescent="0.2">
      <c r="A15" s="22" t="str">
        <f t="shared" si="0"/>
        <v>수원시</v>
      </c>
      <c r="B15" s="17" t="s">
        <v>85</v>
      </c>
      <c r="C15" s="22" t="s">
        <v>50</v>
      </c>
      <c r="D15" s="22" t="s">
        <v>50</v>
      </c>
      <c r="E15" s="19"/>
      <c r="F15" s="19"/>
      <c r="G15" s="19"/>
      <c r="H15" s="19">
        <v>648059.9580000001</v>
      </c>
      <c r="I15" s="22"/>
    </row>
    <row r="16" spans="1:9" s="24" customFormat="1" ht="20.25" customHeight="1" outlineLevel="1" x14ac:dyDescent="0.2">
      <c r="A16" s="33" t="s">
        <v>13</v>
      </c>
      <c r="B16" s="33" t="s">
        <v>15</v>
      </c>
      <c r="C16" s="33"/>
      <c r="D16" s="33"/>
      <c r="E16" s="15">
        <f>SUM(E17:E25)</f>
        <v>4695.25</v>
      </c>
      <c r="F16" s="16">
        <f>SUM(F17:F25)</f>
        <v>0</v>
      </c>
      <c r="G16" s="16">
        <f>SUM(G17:G25)</f>
        <v>1677.6439634046535</v>
      </c>
      <c r="H16" s="16">
        <f>SUM(H17:H25)</f>
        <v>4129679.4758652896</v>
      </c>
      <c r="I16" s="33"/>
    </row>
    <row r="17" spans="1:9" s="24" customFormat="1" ht="20.25" customHeight="1" outlineLevel="2" x14ac:dyDescent="0.2">
      <c r="A17" s="25" t="str">
        <f>B16</f>
        <v>용인시</v>
      </c>
      <c r="B17" s="20" t="s">
        <v>91</v>
      </c>
      <c r="C17" s="22" t="s">
        <v>52</v>
      </c>
      <c r="D17" s="22" t="s">
        <v>52</v>
      </c>
      <c r="E17" s="18">
        <v>412.5</v>
      </c>
      <c r="F17" s="18"/>
      <c r="G17" s="19">
        <v>594</v>
      </c>
      <c r="H17" s="19">
        <v>129375</v>
      </c>
      <c r="I17" s="22"/>
    </row>
    <row r="18" spans="1:9" s="24" customFormat="1" ht="20.25" customHeight="1" outlineLevel="2" x14ac:dyDescent="0.2">
      <c r="A18" s="22" t="str">
        <f>A17</f>
        <v>용인시</v>
      </c>
      <c r="B18" s="21" t="s">
        <v>92</v>
      </c>
      <c r="C18" s="22" t="s">
        <v>52</v>
      </c>
      <c r="D18" s="22" t="s">
        <v>52</v>
      </c>
      <c r="E18" s="18">
        <v>619.5</v>
      </c>
      <c r="F18" s="18"/>
      <c r="G18" s="19">
        <v>0</v>
      </c>
      <c r="H18" s="19">
        <v>257812.5</v>
      </c>
      <c r="I18" s="22"/>
    </row>
    <row r="19" spans="1:9" s="24" customFormat="1" ht="20.25" customHeight="1" outlineLevel="2" x14ac:dyDescent="0.2">
      <c r="A19" s="22" t="str">
        <f t="shared" ref="A19:A25" si="1">A18</f>
        <v>용인시</v>
      </c>
      <c r="B19" s="21" t="s">
        <v>93</v>
      </c>
      <c r="C19" s="22" t="s">
        <v>52</v>
      </c>
      <c r="D19" s="22" t="s">
        <v>52</v>
      </c>
      <c r="E19" s="18">
        <v>206.25</v>
      </c>
      <c r="F19" s="18"/>
      <c r="G19" s="19">
        <v>0</v>
      </c>
      <c r="H19" s="19">
        <v>105000</v>
      </c>
      <c r="I19" s="22"/>
    </row>
    <row r="20" spans="1:9" s="24" customFormat="1" ht="20.25" customHeight="1" outlineLevel="2" x14ac:dyDescent="0.2">
      <c r="A20" s="22" t="str">
        <f t="shared" si="1"/>
        <v>용인시</v>
      </c>
      <c r="B20" s="21" t="s">
        <v>87</v>
      </c>
      <c r="C20" s="22" t="s">
        <v>52</v>
      </c>
      <c r="D20" s="22" t="s">
        <v>52</v>
      </c>
      <c r="E20" s="18">
        <v>1142</v>
      </c>
      <c r="F20" s="18"/>
      <c r="G20" s="19">
        <v>194</v>
      </c>
      <c r="H20" s="19">
        <v>632807.99999999965</v>
      </c>
      <c r="I20" s="22"/>
    </row>
    <row r="21" spans="1:9" s="24" customFormat="1" ht="20.25" customHeight="1" outlineLevel="2" x14ac:dyDescent="0.2">
      <c r="A21" s="22" t="str">
        <f t="shared" si="1"/>
        <v>용인시</v>
      </c>
      <c r="B21" s="21" t="s">
        <v>94</v>
      </c>
      <c r="C21" s="22" t="s">
        <v>88</v>
      </c>
      <c r="D21" s="22" t="s">
        <v>88</v>
      </c>
      <c r="E21" s="19">
        <v>1500</v>
      </c>
      <c r="F21" s="19"/>
      <c r="G21" s="19">
        <v>2</v>
      </c>
      <c r="H21" s="19">
        <v>710000</v>
      </c>
      <c r="I21" s="22"/>
    </row>
    <row r="22" spans="1:9" s="24" customFormat="1" ht="20.25" customHeight="1" outlineLevel="2" x14ac:dyDescent="0.2">
      <c r="A22" s="22" t="str">
        <f t="shared" si="1"/>
        <v>용인시</v>
      </c>
      <c r="B22" s="21" t="s">
        <v>89</v>
      </c>
      <c r="C22" s="22" t="s">
        <v>90</v>
      </c>
      <c r="D22" s="22" t="s">
        <v>90</v>
      </c>
      <c r="E22" s="19">
        <v>375</v>
      </c>
      <c r="F22" s="19"/>
      <c r="G22" s="19">
        <v>2</v>
      </c>
      <c r="H22" s="19">
        <v>187500</v>
      </c>
      <c r="I22" s="22"/>
    </row>
    <row r="23" spans="1:9" s="24" customFormat="1" ht="20.25" customHeight="1" outlineLevel="2" x14ac:dyDescent="0.2">
      <c r="A23" s="22" t="str">
        <f t="shared" si="1"/>
        <v>용인시</v>
      </c>
      <c r="B23" s="21" t="s">
        <v>49</v>
      </c>
      <c r="C23" s="22" t="s">
        <v>52</v>
      </c>
      <c r="D23" s="22" t="s">
        <v>52</v>
      </c>
      <c r="E23" s="19">
        <v>440.00000000000023</v>
      </c>
      <c r="F23" s="19"/>
      <c r="G23" s="19">
        <v>885.6439634046535</v>
      </c>
      <c r="H23" s="19">
        <v>190000</v>
      </c>
      <c r="I23" s="22"/>
    </row>
    <row r="24" spans="1:9" s="24" customFormat="1" ht="20.25" customHeight="1" outlineLevel="2" x14ac:dyDescent="0.2">
      <c r="A24" s="22" t="str">
        <f t="shared" si="1"/>
        <v>용인시</v>
      </c>
      <c r="B24" s="21" t="s">
        <v>51</v>
      </c>
      <c r="C24" s="22" t="s">
        <v>52</v>
      </c>
      <c r="D24" s="22" t="s">
        <v>52</v>
      </c>
      <c r="E24" s="19"/>
      <c r="F24" s="19"/>
      <c r="G24" s="19"/>
      <c r="H24" s="19">
        <v>1198947.7373652901</v>
      </c>
      <c r="I24" s="22"/>
    </row>
    <row r="25" spans="1:9" s="24" customFormat="1" ht="20.25" customHeight="1" outlineLevel="2" x14ac:dyDescent="0.2">
      <c r="A25" s="22" t="str">
        <f t="shared" si="1"/>
        <v>용인시</v>
      </c>
      <c r="B25" s="21" t="s">
        <v>85</v>
      </c>
      <c r="C25" s="22" t="s">
        <v>52</v>
      </c>
      <c r="D25" s="22" t="s">
        <v>52</v>
      </c>
      <c r="E25" s="19"/>
      <c r="F25" s="19"/>
      <c r="G25" s="19"/>
      <c r="H25" s="19">
        <v>718236.23850000009</v>
      </c>
      <c r="I25" s="22"/>
    </row>
    <row r="26" spans="1:9" s="24" customFormat="1" ht="20.25" customHeight="1" outlineLevel="1" x14ac:dyDescent="0.2">
      <c r="A26" s="33" t="s">
        <v>13</v>
      </c>
      <c r="B26" s="33" t="s">
        <v>16</v>
      </c>
      <c r="C26" s="33"/>
      <c r="D26" s="33"/>
      <c r="E26" s="15">
        <f>SUM(E27:E35)</f>
        <v>2052</v>
      </c>
      <c r="F26" s="16">
        <f>SUM(F27:F35)</f>
        <v>1</v>
      </c>
      <c r="G26" s="16">
        <f>SUM(G27:G35)</f>
        <v>348.05439721348074</v>
      </c>
      <c r="H26" s="16">
        <f>SUM(H27:H35)</f>
        <v>4781473.94656529</v>
      </c>
      <c r="I26" s="33"/>
    </row>
    <row r="27" spans="1:9" s="24" customFormat="1" ht="20.25" customHeight="1" outlineLevel="2" x14ac:dyDescent="0.2">
      <c r="A27" s="25" t="str">
        <f>B26</f>
        <v>화성시</v>
      </c>
      <c r="B27" s="17" t="s">
        <v>96</v>
      </c>
      <c r="C27" s="22" t="s">
        <v>53</v>
      </c>
      <c r="D27" s="22" t="s">
        <v>53</v>
      </c>
      <c r="E27" s="18">
        <v>210</v>
      </c>
      <c r="F27" s="18"/>
      <c r="G27" s="19">
        <v>99</v>
      </c>
      <c r="H27" s="19">
        <v>77812.5</v>
      </c>
      <c r="I27" s="22"/>
    </row>
    <row r="28" spans="1:9" s="24" customFormat="1" ht="20.25" customHeight="1" outlineLevel="2" x14ac:dyDescent="0.2">
      <c r="A28" s="22" t="str">
        <f>A27</f>
        <v>화성시</v>
      </c>
      <c r="B28" s="17" t="s">
        <v>97</v>
      </c>
      <c r="C28" s="22" t="s">
        <v>98</v>
      </c>
      <c r="D28" s="22" t="s">
        <v>99</v>
      </c>
      <c r="E28" s="19">
        <v>200</v>
      </c>
      <c r="F28" s="19"/>
      <c r="G28" s="19">
        <v>1</v>
      </c>
      <c r="H28" s="19">
        <v>175000</v>
      </c>
      <c r="I28" s="22"/>
    </row>
    <row r="29" spans="1:9" s="24" customFormat="1" ht="20.25" customHeight="1" outlineLevel="2" x14ac:dyDescent="0.2">
      <c r="A29" s="22" t="str">
        <f t="shared" ref="A29:A35" si="2">A28</f>
        <v>화성시</v>
      </c>
      <c r="B29" s="17" t="s">
        <v>100</v>
      </c>
      <c r="C29" s="22" t="s">
        <v>101</v>
      </c>
      <c r="D29" s="22" t="s">
        <v>101</v>
      </c>
      <c r="E29" s="19">
        <v>20</v>
      </c>
      <c r="F29" s="19"/>
      <c r="G29" s="19">
        <v>1</v>
      </c>
      <c r="H29" s="19">
        <v>50000</v>
      </c>
      <c r="I29" s="22"/>
    </row>
    <row r="30" spans="1:9" s="24" customFormat="1" ht="20.25" customHeight="1" outlineLevel="2" x14ac:dyDescent="0.2">
      <c r="A30" s="25" t="str">
        <f t="shared" si="2"/>
        <v>화성시</v>
      </c>
      <c r="B30" s="17" t="s">
        <v>95</v>
      </c>
      <c r="C30" s="22" t="s">
        <v>53</v>
      </c>
      <c r="D30" s="22" t="s">
        <v>53</v>
      </c>
      <c r="E30" s="18">
        <v>679.99999999999977</v>
      </c>
      <c r="F30" s="18"/>
      <c r="G30" s="19">
        <v>100</v>
      </c>
      <c r="H30" s="19">
        <v>420749.99999999988</v>
      </c>
      <c r="I30" s="22"/>
    </row>
    <row r="31" spans="1:9" s="24" customFormat="1" ht="20.25" customHeight="1" outlineLevel="2" x14ac:dyDescent="0.2">
      <c r="A31" s="22" t="str">
        <f t="shared" si="2"/>
        <v>화성시</v>
      </c>
      <c r="B31" s="17" t="s">
        <v>49</v>
      </c>
      <c r="C31" s="22" t="s">
        <v>53</v>
      </c>
      <c r="D31" s="22" t="s">
        <v>53</v>
      </c>
      <c r="E31" s="19">
        <v>304.00000000000006</v>
      </c>
      <c r="F31" s="19"/>
      <c r="G31" s="19">
        <v>147.05439721348074</v>
      </c>
      <c r="H31" s="19">
        <v>124000.00000000003</v>
      </c>
      <c r="I31" s="22"/>
    </row>
    <row r="32" spans="1:9" s="24" customFormat="1" ht="20.25" customHeight="1" outlineLevel="2" x14ac:dyDescent="0.2">
      <c r="A32" s="22" t="str">
        <f t="shared" si="2"/>
        <v>화성시</v>
      </c>
      <c r="B32" s="17" t="s">
        <v>102</v>
      </c>
      <c r="C32" s="22" t="s">
        <v>103</v>
      </c>
      <c r="D32" s="22" t="s">
        <v>104</v>
      </c>
      <c r="E32" s="19">
        <v>400</v>
      </c>
      <c r="F32" s="19">
        <v>1</v>
      </c>
      <c r="G32" s="19"/>
      <c r="H32" s="19">
        <v>1700000</v>
      </c>
      <c r="I32" s="22"/>
    </row>
    <row r="33" spans="1:9" s="24" customFormat="1" ht="20.25" customHeight="1" outlineLevel="2" x14ac:dyDescent="0.2">
      <c r="A33" s="22" t="str">
        <f t="shared" si="2"/>
        <v>화성시</v>
      </c>
      <c r="B33" s="17" t="s">
        <v>51</v>
      </c>
      <c r="C33" s="22" t="s">
        <v>53</v>
      </c>
      <c r="D33" s="22" t="s">
        <v>53</v>
      </c>
      <c r="E33" s="19"/>
      <c r="F33" s="19"/>
      <c r="G33" s="19"/>
      <c r="H33" s="19">
        <v>1198947.7373652901</v>
      </c>
      <c r="I33" s="22"/>
    </row>
    <row r="34" spans="1:9" s="24" customFormat="1" ht="20.25" customHeight="1" outlineLevel="2" x14ac:dyDescent="0.2">
      <c r="A34" s="22" t="str">
        <f t="shared" si="2"/>
        <v>화성시</v>
      </c>
      <c r="B34" s="17" t="s">
        <v>85</v>
      </c>
      <c r="C34" s="22" t="s">
        <v>53</v>
      </c>
      <c r="D34" s="22" t="s">
        <v>53</v>
      </c>
      <c r="E34" s="19"/>
      <c r="F34" s="19"/>
      <c r="G34" s="19"/>
      <c r="H34" s="19">
        <v>810963.70919999992</v>
      </c>
      <c r="I34" s="22"/>
    </row>
    <row r="35" spans="1:9" s="24" customFormat="1" ht="20.25" customHeight="1" outlineLevel="2" x14ac:dyDescent="0.2">
      <c r="A35" s="22" t="str">
        <f t="shared" si="2"/>
        <v>화성시</v>
      </c>
      <c r="B35" s="17" t="s">
        <v>105</v>
      </c>
      <c r="C35" s="22" t="s">
        <v>53</v>
      </c>
      <c r="D35" s="22" t="s">
        <v>53</v>
      </c>
      <c r="E35" s="19">
        <v>238</v>
      </c>
      <c r="F35" s="19"/>
      <c r="G35" s="19"/>
      <c r="H35" s="19">
        <v>224000</v>
      </c>
      <c r="I35" s="22"/>
    </row>
    <row r="36" spans="1:9" s="24" customFormat="1" ht="20.25" customHeight="1" outlineLevel="1" x14ac:dyDescent="0.2">
      <c r="A36" s="33" t="s">
        <v>17</v>
      </c>
      <c r="B36" s="33" t="s">
        <v>18</v>
      </c>
      <c r="C36" s="33"/>
      <c r="D36" s="33"/>
      <c r="E36" s="15">
        <f>SUM(E37:E46)</f>
        <v>6672</v>
      </c>
      <c r="F36" s="16">
        <f>SUM(F37:F46)</f>
        <v>0</v>
      </c>
      <c r="G36" s="16">
        <f>SUM(G37:G46)</f>
        <v>2788</v>
      </c>
      <c r="H36" s="16">
        <f>SUM(H37:H46)</f>
        <v>3954803.4722974533</v>
      </c>
      <c r="I36" s="33"/>
    </row>
    <row r="37" spans="1:9" s="24" customFormat="1" ht="20.25" customHeight="1" outlineLevel="2" x14ac:dyDescent="0.2">
      <c r="A37" s="22" t="str">
        <f>B36</f>
        <v>부천시</v>
      </c>
      <c r="B37" s="21" t="s">
        <v>109</v>
      </c>
      <c r="C37" s="22" t="s">
        <v>108</v>
      </c>
      <c r="D37" s="22" t="s">
        <v>108</v>
      </c>
      <c r="E37" s="19">
        <v>67.999999999999986</v>
      </c>
      <c r="F37" s="19"/>
      <c r="G37" s="19">
        <v>1706</v>
      </c>
      <c r="H37" s="19">
        <v>63112.499999999978</v>
      </c>
      <c r="I37" s="22"/>
    </row>
    <row r="38" spans="1:9" s="24" customFormat="1" ht="20.25" customHeight="1" outlineLevel="2" x14ac:dyDescent="0.2">
      <c r="A38" s="25" t="str">
        <f t="shared" ref="A38:A46" si="3">A37</f>
        <v>부천시</v>
      </c>
      <c r="B38" s="21" t="s">
        <v>111</v>
      </c>
      <c r="C38" s="22" t="s">
        <v>107</v>
      </c>
      <c r="D38" s="22" t="s">
        <v>107</v>
      </c>
      <c r="E38" s="19">
        <v>54.399999999999984</v>
      </c>
      <c r="F38" s="19"/>
      <c r="G38" s="19">
        <v>850</v>
      </c>
      <c r="H38" s="19">
        <v>67319.999999999985</v>
      </c>
      <c r="I38" s="22"/>
    </row>
    <row r="39" spans="1:9" s="24" customFormat="1" ht="20.25" customHeight="1" outlineLevel="2" x14ac:dyDescent="0.2">
      <c r="A39" s="22" t="str">
        <f t="shared" si="3"/>
        <v>부천시</v>
      </c>
      <c r="B39" s="21" t="s">
        <v>112</v>
      </c>
      <c r="C39" s="22" t="s">
        <v>107</v>
      </c>
      <c r="D39" s="22" t="s">
        <v>107</v>
      </c>
      <c r="E39" s="19">
        <v>67.999999999999986</v>
      </c>
      <c r="F39" s="19"/>
      <c r="G39" s="19">
        <v>85</v>
      </c>
      <c r="H39" s="19">
        <v>93967.499999999971</v>
      </c>
      <c r="I39" s="22"/>
    </row>
    <row r="40" spans="1:9" s="24" customFormat="1" ht="20.25" customHeight="1" outlineLevel="2" x14ac:dyDescent="0.2">
      <c r="A40" s="22" t="str">
        <f t="shared" si="3"/>
        <v>부천시</v>
      </c>
      <c r="B40" s="21" t="s">
        <v>113</v>
      </c>
      <c r="C40" s="22" t="s">
        <v>107</v>
      </c>
      <c r="D40" s="22" t="s">
        <v>107</v>
      </c>
      <c r="E40" s="19">
        <v>3900</v>
      </c>
      <c r="F40" s="19"/>
      <c r="G40" s="19">
        <v>0</v>
      </c>
      <c r="H40" s="19">
        <v>1084875</v>
      </c>
      <c r="I40" s="22"/>
    </row>
    <row r="41" spans="1:9" s="24" customFormat="1" ht="20.25" customHeight="1" outlineLevel="2" x14ac:dyDescent="0.2">
      <c r="A41" s="22" t="str">
        <f t="shared" si="3"/>
        <v>부천시</v>
      </c>
      <c r="B41" s="21" t="s">
        <v>114</v>
      </c>
      <c r="C41" s="22" t="s">
        <v>107</v>
      </c>
      <c r="D41" s="22" t="s">
        <v>107</v>
      </c>
      <c r="E41" s="19">
        <v>2500</v>
      </c>
      <c r="F41" s="19"/>
      <c r="G41" s="19">
        <v>0</v>
      </c>
      <c r="H41" s="19">
        <v>1753125</v>
      </c>
      <c r="I41" s="22"/>
    </row>
    <row r="42" spans="1:9" s="24" customFormat="1" ht="20.25" customHeight="1" outlineLevel="2" x14ac:dyDescent="0.2">
      <c r="A42" s="22" t="str">
        <f t="shared" si="3"/>
        <v>부천시</v>
      </c>
      <c r="B42" s="21" t="s">
        <v>116</v>
      </c>
      <c r="C42" s="22" t="s">
        <v>107</v>
      </c>
      <c r="D42" s="22" t="s">
        <v>107</v>
      </c>
      <c r="E42" s="19">
        <v>33.999999999999993</v>
      </c>
      <c r="F42" s="19"/>
      <c r="G42" s="19">
        <v>10</v>
      </c>
      <c r="H42" s="19">
        <v>35062.499999999993</v>
      </c>
      <c r="I42" s="22"/>
    </row>
    <row r="43" spans="1:9" s="24" customFormat="1" ht="20.25" customHeight="1" outlineLevel="2" x14ac:dyDescent="0.2">
      <c r="A43" s="22" t="str">
        <f t="shared" ref="A43" si="4">A42</f>
        <v>부천시</v>
      </c>
      <c r="B43" s="21" t="s">
        <v>121</v>
      </c>
      <c r="C43" s="22" t="s">
        <v>107</v>
      </c>
      <c r="D43" s="22" t="s">
        <v>107</v>
      </c>
      <c r="E43" s="19">
        <v>33.999999999999993</v>
      </c>
      <c r="F43" s="19"/>
      <c r="G43" s="19">
        <v>127</v>
      </c>
      <c r="H43" s="19">
        <v>39269.999999999985</v>
      </c>
      <c r="I43" s="22"/>
    </row>
    <row r="44" spans="1:9" s="24" customFormat="1" ht="20.25" customHeight="1" outlineLevel="2" x14ac:dyDescent="0.2">
      <c r="A44" s="22" t="str">
        <f t="shared" si="3"/>
        <v>부천시</v>
      </c>
      <c r="B44" s="21" t="s">
        <v>120</v>
      </c>
      <c r="C44" s="22" t="s">
        <v>107</v>
      </c>
      <c r="D44" s="22" t="s">
        <v>107</v>
      </c>
      <c r="E44" s="19">
        <v>13.599999999999996</v>
      </c>
      <c r="F44" s="19"/>
      <c r="G44" s="19">
        <v>10</v>
      </c>
      <c r="H44" s="19">
        <v>15427.499999999995</v>
      </c>
      <c r="I44" s="22"/>
    </row>
    <row r="45" spans="1:9" s="24" customFormat="1" ht="20.25" customHeight="1" outlineLevel="2" x14ac:dyDescent="0.2">
      <c r="A45" s="22" t="str">
        <f t="shared" si="3"/>
        <v>부천시</v>
      </c>
      <c r="B45" s="21" t="s">
        <v>85</v>
      </c>
      <c r="C45" s="22" t="s">
        <v>107</v>
      </c>
      <c r="D45" s="22" t="s">
        <v>107</v>
      </c>
      <c r="E45" s="19"/>
      <c r="F45" s="19"/>
      <c r="G45" s="19"/>
      <c r="H45" s="19">
        <v>437232.97687500005</v>
      </c>
      <c r="I45" s="22"/>
    </row>
    <row r="46" spans="1:9" s="24" customFormat="1" ht="20.25" customHeight="1" outlineLevel="2" x14ac:dyDescent="0.2">
      <c r="A46" s="22" t="str">
        <f t="shared" si="3"/>
        <v>부천시</v>
      </c>
      <c r="B46" s="21" t="s">
        <v>51</v>
      </c>
      <c r="C46" s="22" t="s">
        <v>107</v>
      </c>
      <c r="D46" s="22" t="s">
        <v>107</v>
      </c>
      <c r="E46" s="19"/>
      <c r="F46" s="19"/>
      <c r="G46" s="19"/>
      <c r="H46" s="19">
        <v>365410.49542245292</v>
      </c>
      <c r="I46" s="22"/>
    </row>
    <row r="47" spans="1:9" s="24" customFormat="1" ht="20.25" customHeight="1" outlineLevel="1" x14ac:dyDescent="0.2">
      <c r="A47" s="33" t="s">
        <v>17</v>
      </c>
      <c r="B47" s="33" t="s">
        <v>19</v>
      </c>
      <c r="C47" s="33"/>
      <c r="D47" s="33"/>
      <c r="E47" s="15">
        <f>SUM(E48:E54)</f>
        <v>6281.6</v>
      </c>
      <c r="F47" s="16">
        <f>SUM(F48:F54)</f>
        <v>0</v>
      </c>
      <c r="G47" s="16">
        <f>SUM(G48:G54)</f>
        <v>21</v>
      </c>
      <c r="H47" s="16">
        <f>SUM(H48:H54)</f>
        <v>5843522.3018489415</v>
      </c>
      <c r="I47" s="33"/>
    </row>
    <row r="48" spans="1:9" s="24" customFormat="1" ht="20.25" customHeight="1" outlineLevel="2" x14ac:dyDescent="0.2">
      <c r="A48" s="25" t="str">
        <f>B47</f>
        <v>안산시</v>
      </c>
      <c r="B48" s="21" t="s">
        <v>123</v>
      </c>
      <c r="C48" s="22" t="s">
        <v>54</v>
      </c>
      <c r="D48" s="22" t="s">
        <v>54</v>
      </c>
      <c r="E48" s="19">
        <v>3600</v>
      </c>
      <c r="F48" s="19"/>
      <c r="G48" s="19">
        <v>0</v>
      </c>
      <c r="H48" s="19">
        <v>2524500</v>
      </c>
      <c r="I48" s="22"/>
    </row>
    <row r="49" spans="1:9" s="24" customFormat="1" ht="20.25" customHeight="1" outlineLevel="2" x14ac:dyDescent="0.2">
      <c r="A49" s="22" t="str">
        <f>A48</f>
        <v>안산시</v>
      </c>
      <c r="B49" s="21" t="s">
        <v>124</v>
      </c>
      <c r="C49" s="22" t="s">
        <v>54</v>
      </c>
      <c r="D49" s="22" t="s">
        <v>54</v>
      </c>
      <c r="E49" s="19">
        <v>2600</v>
      </c>
      <c r="F49" s="19"/>
      <c r="G49" s="19">
        <v>0</v>
      </c>
      <c r="H49" s="19">
        <v>1823250</v>
      </c>
      <c r="I49" s="22"/>
    </row>
    <row r="50" spans="1:9" s="24" customFormat="1" ht="20.25" customHeight="1" outlineLevel="2" x14ac:dyDescent="0.2">
      <c r="A50" s="22" t="str">
        <f t="shared" ref="A50:A54" si="5">A49</f>
        <v>안산시</v>
      </c>
      <c r="B50" s="21" t="s">
        <v>122</v>
      </c>
      <c r="C50" s="22" t="s">
        <v>54</v>
      </c>
      <c r="D50" s="22" t="s">
        <v>54</v>
      </c>
      <c r="E50" s="19">
        <v>33.999999999999993</v>
      </c>
      <c r="F50" s="19"/>
      <c r="G50" s="19">
        <v>10</v>
      </c>
      <c r="H50" s="19">
        <v>35062.499999999993</v>
      </c>
      <c r="I50" s="22"/>
    </row>
    <row r="51" spans="1:9" s="24" customFormat="1" ht="20.25" customHeight="1" outlineLevel="2" x14ac:dyDescent="0.2">
      <c r="A51" s="22" t="str">
        <f t="shared" si="5"/>
        <v>안산시</v>
      </c>
      <c r="B51" s="21" t="s">
        <v>117</v>
      </c>
      <c r="C51" s="22" t="s">
        <v>54</v>
      </c>
      <c r="D51" s="22" t="s">
        <v>54</v>
      </c>
      <c r="E51" s="19">
        <v>33.999999999999993</v>
      </c>
      <c r="F51" s="19"/>
      <c r="G51" s="19">
        <v>10</v>
      </c>
      <c r="H51" s="19">
        <v>35062.499999999993</v>
      </c>
      <c r="I51" s="22"/>
    </row>
    <row r="52" spans="1:9" s="24" customFormat="1" ht="20.25" customHeight="1" outlineLevel="2" x14ac:dyDescent="0.2">
      <c r="A52" s="22" t="str">
        <f t="shared" si="5"/>
        <v>안산시</v>
      </c>
      <c r="B52" s="21" t="s">
        <v>119</v>
      </c>
      <c r="C52" s="22" t="s">
        <v>54</v>
      </c>
      <c r="D52" s="22" t="s">
        <v>54</v>
      </c>
      <c r="E52" s="19">
        <v>13.599999999999996</v>
      </c>
      <c r="F52" s="19"/>
      <c r="G52" s="19">
        <v>1</v>
      </c>
      <c r="H52" s="19">
        <v>14024.999999999995</v>
      </c>
      <c r="I52" s="22"/>
    </row>
    <row r="53" spans="1:9" s="24" customFormat="1" ht="20.25" customHeight="1" outlineLevel="2" x14ac:dyDescent="0.2">
      <c r="A53" s="22" t="str">
        <f t="shared" si="5"/>
        <v>안산시</v>
      </c>
      <c r="B53" s="21" t="s">
        <v>85</v>
      </c>
      <c r="C53" s="22" t="s">
        <v>54</v>
      </c>
      <c r="D53" s="22" t="s">
        <v>54</v>
      </c>
      <c r="E53" s="19"/>
      <c r="F53" s="19"/>
      <c r="G53" s="19"/>
      <c r="H53" s="19">
        <v>874465.9537500001</v>
      </c>
      <c r="I53" s="22"/>
    </row>
    <row r="54" spans="1:9" s="24" customFormat="1" ht="20.25" customHeight="1" outlineLevel="2" x14ac:dyDescent="0.2">
      <c r="A54" s="22" t="str">
        <f t="shared" si="5"/>
        <v>안산시</v>
      </c>
      <c r="B54" s="21" t="s">
        <v>51</v>
      </c>
      <c r="C54" s="22" t="s">
        <v>54</v>
      </c>
      <c r="D54" s="22" t="s">
        <v>54</v>
      </c>
      <c r="E54" s="19"/>
      <c r="F54" s="19"/>
      <c r="G54" s="19"/>
      <c r="H54" s="19">
        <v>537156.34809894091</v>
      </c>
      <c r="I54" s="22"/>
    </row>
    <row r="55" spans="1:9" s="24" customFormat="1" ht="20.25" customHeight="1" outlineLevel="1" x14ac:dyDescent="0.2">
      <c r="A55" s="33" t="s">
        <v>13</v>
      </c>
      <c r="B55" s="33" t="s">
        <v>20</v>
      </c>
      <c r="C55" s="33"/>
      <c r="D55" s="33"/>
      <c r="E55" s="15">
        <f>SUM(E56:E61)</f>
        <v>5728.7436027964432</v>
      </c>
      <c r="F55" s="16">
        <f>SUM(F56:F61)</f>
        <v>0</v>
      </c>
      <c r="G55" s="16">
        <f>SUM(G56:G61)</f>
        <v>7995</v>
      </c>
      <c r="H55" s="16">
        <f>SUM(H56:H61)</f>
        <v>3512985.098549346</v>
      </c>
      <c r="I55" s="33"/>
    </row>
    <row r="56" spans="1:9" s="24" customFormat="1" ht="20.25" customHeight="1" outlineLevel="2" x14ac:dyDescent="0.2">
      <c r="A56" s="25" t="str">
        <f>B55</f>
        <v>평택시</v>
      </c>
      <c r="B56" s="17" t="s">
        <v>125</v>
      </c>
      <c r="C56" s="22" t="s">
        <v>56</v>
      </c>
      <c r="D56" s="22" t="s">
        <v>56</v>
      </c>
      <c r="E56" s="18">
        <v>2167.2436027964436</v>
      </c>
      <c r="F56" s="18"/>
      <c r="G56" s="19">
        <v>7000</v>
      </c>
      <c r="H56" s="19">
        <v>555000</v>
      </c>
      <c r="I56" s="22"/>
    </row>
    <row r="57" spans="1:9" s="24" customFormat="1" ht="20.25" customHeight="1" outlineLevel="2" x14ac:dyDescent="0.2">
      <c r="A57" s="22" t="str">
        <f>A56</f>
        <v>평택시</v>
      </c>
      <c r="B57" s="17" t="s">
        <v>126</v>
      </c>
      <c r="C57" s="22" t="s">
        <v>56</v>
      </c>
      <c r="D57" s="22" t="s">
        <v>56</v>
      </c>
      <c r="E57" s="19">
        <v>802.5</v>
      </c>
      <c r="F57" s="19"/>
      <c r="G57" s="19">
        <v>432</v>
      </c>
      <c r="H57" s="19">
        <v>201562.5</v>
      </c>
      <c r="I57" s="22"/>
    </row>
    <row r="58" spans="1:9" s="24" customFormat="1" ht="20.25" customHeight="1" outlineLevel="2" x14ac:dyDescent="0.2">
      <c r="A58" s="22" t="str">
        <f t="shared" ref="A58:A61" si="6">A57</f>
        <v>평택시</v>
      </c>
      <c r="B58" s="17" t="s">
        <v>127</v>
      </c>
      <c r="C58" s="22" t="s">
        <v>56</v>
      </c>
      <c r="D58" s="22" t="s">
        <v>56</v>
      </c>
      <c r="E58" s="18">
        <v>1755</v>
      </c>
      <c r="F58" s="18"/>
      <c r="G58" s="19">
        <v>5</v>
      </c>
      <c r="H58" s="19">
        <v>725000</v>
      </c>
      <c r="I58" s="22"/>
    </row>
    <row r="59" spans="1:9" s="24" customFormat="1" ht="20.25" customHeight="1" outlineLevel="2" x14ac:dyDescent="0.2">
      <c r="A59" s="22" t="str">
        <f t="shared" si="6"/>
        <v>평택시</v>
      </c>
      <c r="B59" s="17" t="s">
        <v>132</v>
      </c>
      <c r="C59" s="22" t="s">
        <v>56</v>
      </c>
      <c r="D59" s="22" t="s">
        <v>56</v>
      </c>
      <c r="E59" s="18">
        <v>1004</v>
      </c>
      <c r="F59" s="18"/>
      <c r="G59" s="19">
        <v>558</v>
      </c>
      <c r="H59" s="19">
        <v>371199.99999999994</v>
      </c>
      <c r="I59" s="22"/>
    </row>
    <row r="60" spans="1:9" s="24" customFormat="1" ht="20.25" customHeight="1" outlineLevel="2" x14ac:dyDescent="0.2">
      <c r="A60" s="22" t="str">
        <f t="shared" si="6"/>
        <v>평택시</v>
      </c>
      <c r="B60" s="17" t="s">
        <v>51</v>
      </c>
      <c r="C60" s="22" t="s">
        <v>56</v>
      </c>
      <c r="D60" s="22" t="s">
        <v>56</v>
      </c>
      <c r="E60" s="18"/>
      <c r="F60" s="18"/>
      <c r="G60" s="19"/>
      <c r="H60" s="19">
        <v>1198947.7373652901</v>
      </c>
      <c r="I60" s="22"/>
    </row>
    <row r="61" spans="1:9" s="24" customFormat="1" ht="20.25" customHeight="1" outlineLevel="2" x14ac:dyDescent="0.2">
      <c r="A61" s="22" t="str">
        <f t="shared" si="6"/>
        <v>평택시</v>
      </c>
      <c r="B61" s="17" t="s">
        <v>85</v>
      </c>
      <c r="C61" s="22" t="s">
        <v>56</v>
      </c>
      <c r="D61" s="22" t="s">
        <v>56</v>
      </c>
      <c r="E61" s="18"/>
      <c r="F61" s="18"/>
      <c r="G61" s="19"/>
      <c r="H61" s="19">
        <v>461274.86118405586</v>
      </c>
      <c r="I61" s="22"/>
    </row>
    <row r="62" spans="1:9" s="24" customFormat="1" ht="20.25" customHeight="1" outlineLevel="1" x14ac:dyDescent="0.2">
      <c r="A62" s="33" t="s">
        <v>17</v>
      </c>
      <c r="B62" s="33" t="s">
        <v>21</v>
      </c>
      <c r="C62" s="33"/>
      <c r="D62" s="33"/>
      <c r="E62" s="15">
        <f>SUM(E63:E72)</f>
        <v>1024</v>
      </c>
      <c r="F62" s="16">
        <f>SUM(F63:F72)</f>
        <v>0</v>
      </c>
      <c r="G62" s="16">
        <f>SUM(G63:G72)</f>
        <v>6419</v>
      </c>
      <c r="H62" s="16">
        <f>SUM(H63:H72)</f>
        <v>1388284.7813438533</v>
      </c>
      <c r="I62" s="33"/>
    </row>
    <row r="63" spans="1:9" s="24" customFormat="1" ht="20.25" customHeight="1" outlineLevel="2" x14ac:dyDescent="0.2">
      <c r="A63" s="25" t="str">
        <f>B62</f>
        <v>안양시</v>
      </c>
      <c r="B63" s="21" t="s">
        <v>128</v>
      </c>
      <c r="C63" s="22" t="s">
        <v>55</v>
      </c>
      <c r="D63" s="22" t="s">
        <v>55</v>
      </c>
      <c r="E63" s="19">
        <v>40</v>
      </c>
      <c r="F63" s="19"/>
      <c r="G63" s="19">
        <v>853</v>
      </c>
      <c r="H63" s="19">
        <v>82500</v>
      </c>
      <c r="I63" s="22"/>
    </row>
    <row r="64" spans="1:9" s="24" customFormat="1" ht="20.25" customHeight="1" outlineLevel="2" x14ac:dyDescent="0.2">
      <c r="A64" s="22" t="str">
        <f>A63</f>
        <v>안양시</v>
      </c>
      <c r="B64" s="21" t="s">
        <v>129</v>
      </c>
      <c r="C64" s="22" t="s">
        <v>55</v>
      </c>
      <c r="D64" s="22" t="s">
        <v>55</v>
      </c>
      <c r="E64" s="19">
        <v>40</v>
      </c>
      <c r="F64" s="19"/>
      <c r="G64" s="19">
        <v>2618</v>
      </c>
      <c r="H64" s="19">
        <v>82500</v>
      </c>
      <c r="I64" s="22"/>
    </row>
    <row r="65" spans="1:9" s="24" customFormat="1" ht="20.25" customHeight="1" outlineLevel="2" x14ac:dyDescent="0.2">
      <c r="A65" s="22" t="str">
        <f t="shared" ref="A65:A67" si="7">A64</f>
        <v>안양시</v>
      </c>
      <c r="B65" s="21" t="s">
        <v>130</v>
      </c>
      <c r="C65" s="22" t="s">
        <v>55</v>
      </c>
      <c r="D65" s="22" t="s">
        <v>55</v>
      </c>
      <c r="E65" s="19">
        <v>40</v>
      </c>
      <c r="F65" s="19"/>
      <c r="G65" s="19">
        <v>1713</v>
      </c>
      <c r="H65" s="19">
        <v>82500</v>
      </c>
      <c r="I65" s="22"/>
    </row>
    <row r="66" spans="1:9" s="24" customFormat="1" ht="20.25" customHeight="1" outlineLevel="2" x14ac:dyDescent="0.2">
      <c r="A66" s="22" t="str">
        <f t="shared" si="7"/>
        <v>안양시</v>
      </c>
      <c r="B66" s="21" t="s">
        <v>131</v>
      </c>
      <c r="C66" s="22" t="s">
        <v>55</v>
      </c>
      <c r="D66" s="22" t="s">
        <v>55</v>
      </c>
      <c r="E66" s="19">
        <v>700</v>
      </c>
      <c r="F66" s="19"/>
      <c r="G66" s="19">
        <v>1143</v>
      </c>
      <c r="H66" s="19">
        <v>577500</v>
      </c>
      <c r="I66" s="22"/>
    </row>
    <row r="67" spans="1:9" s="24" customFormat="1" ht="20.25" customHeight="1" outlineLevel="2" x14ac:dyDescent="0.2">
      <c r="A67" s="22" t="str">
        <f t="shared" si="7"/>
        <v>안양시</v>
      </c>
      <c r="B67" s="21" t="s">
        <v>133</v>
      </c>
      <c r="C67" s="22" t="s">
        <v>55</v>
      </c>
      <c r="D67" s="22" t="s">
        <v>55</v>
      </c>
      <c r="E67" s="19">
        <v>67.999999999999986</v>
      </c>
      <c r="F67" s="19"/>
      <c r="G67" s="19">
        <v>70</v>
      </c>
      <c r="H67" s="19">
        <v>70124.999999999985</v>
      </c>
      <c r="I67" s="22"/>
    </row>
    <row r="68" spans="1:9" s="24" customFormat="1" ht="20.25" customHeight="1" outlineLevel="2" x14ac:dyDescent="0.2">
      <c r="A68" s="22" t="str">
        <f>A66</f>
        <v>안양시</v>
      </c>
      <c r="B68" s="21" t="s">
        <v>84</v>
      </c>
      <c r="C68" s="22" t="s">
        <v>55</v>
      </c>
      <c r="D68" s="22" t="s">
        <v>55</v>
      </c>
      <c r="E68" s="19">
        <v>33.999999999999993</v>
      </c>
      <c r="F68" s="19"/>
      <c r="G68" s="19">
        <v>10</v>
      </c>
      <c r="H68" s="19">
        <v>35062.499999999993</v>
      </c>
      <c r="I68" s="22"/>
    </row>
    <row r="69" spans="1:9" s="24" customFormat="1" ht="20.25" customHeight="1" outlineLevel="2" x14ac:dyDescent="0.2">
      <c r="A69" s="22" t="str">
        <f t="shared" ref="A69:A72" si="8">A67</f>
        <v>안양시</v>
      </c>
      <c r="B69" s="21" t="s">
        <v>118</v>
      </c>
      <c r="C69" s="22" t="s">
        <v>55</v>
      </c>
      <c r="D69" s="22" t="s">
        <v>55</v>
      </c>
      <c r="E69" s="19">
        <v>67.999999999999986</v>
      </c>
      <c r="F69" s="19"/>
      <c r="G69" s="19">
        <v>10</v>
      </c>
      <c r="H69" s="19">
        <v>51892.499999999985</v>
      </c>
      <c r="I69" s="22"/>
    </row>
    <row r="70" spans="1:9" s="24" customFormat="1" ht="20.25" customHeight="1" outlineLevel="2" x14ac:dyDescent="0.2">
      <c r="A70" s="22" t="str">
        <f t="shared" si="8"/>
        <v>안양시</v>
      </c>
      <c r="B70" s="21" t="s">
        <v>169</v>
      </c>
      <c r="C70" s="22" t="s">
        <v>55</v>
      </c>
      <c r="D70" s="22" t="s">
        <v>55</v>
      </c>
      <c r="E70" s="19">
        <v>33.999999999999993</v>
      </c>
      <c r="F70" s="19"/>
      <c r="G70" s="19">
        <v>2</v>
      </c>
      <c r="H70" s="19">
        <v>35062.499999999993</v>
      </c>
      <c r="I70" s="22"/>
    </row>
    <row r="71" spans="1:9" s="24" customFormat="1" ht="20.25" customHeight="1" outlineLevel="2" x14ac:dyDescent="0.2">
      <c r="A71" s="22" t="str">
        <f t="shared" si="8"/>
        <v>안양시</v>
      </c>
      <c r="B71" s="21" t="s">
        <v>85</v>
      </c>
      <c r="C71" s="22" t="s">
        <v>55</v>
      </c>
      <c r="D71" s="22" t="s">
        <v>55</v>
      </c>
      <c r="E71" s="19"/>
      <c r="F71" s="19"/>
      <c r="G71" s="19"/>
      <c r="H71" s="19">
        <v>243862.47719999996</v>
      </c>
      <c r="I71" s="22"/>
    </row>
    <row r="72" spans="1:9" s="24" customFormat="1" ht="20.25" customHeight="1" outlineLevel="2" x14ac:dyDescent="0.2">
      <c r="A72" s="22" t="str">
        <f t="shared" si="8"/>
        <v>안양시</v>
      </c>
      <c r="B72" s="21" t="s">
        <v>51</v>
      </c>
      <c r="C72" s="22" t="s">
        <v>55</v>
      </c>
      <c r="D72" s="22" t="s">
        <v>55</v>
      </c>
      <c r="E72" s="19"/>
      <c r="F72" s="19"/>
      <c r="G72" s="19"/>
      <c r="H72" s="19">
        <v>127279.80414385327</v>
      </c>
      <c r="I72" s="22"/>
    </row>
    <row r="73" spans="1:9" s="24" customFormat="1" ht="20.25" customHeight="1" outlineLevel="1" x14ac:dyDescent="0.2">
      <c r="A73" s="33" t="s">
        <v>17</v>
      </c>
      <c r="B73" s="33" t="s">
        <v>22</v>
      </c>
      <c r="C73" s="33"/>
      <c r="D73" s="33"/>
      <c r="E73" s="15">
        <f>SUM(E74:E82)</f>
        <v>3670</v>
      </c>
      <c r="F73" s="16">
        <f>SUM(F74:F82)</f>
        <v>0</v>
      </c>
      <c r="G73" s="16">
        <f>SUM(G74:G82)</f>
        <v>982</v>
      </c>
      <c r="H73" s="16">
        <f>SUM(H74:H82)</f>
        <v>3491831.2308170469</v>
      </c>
      <c r="I73" s="33"/>
    </row>
    <row r="74" spans="1:9" s="24" customFormat="1" ht="20.25" customHeight="1" outlineLevel="2" x14ac:dyDescent="0.2">
      <c r="A74" s="25" t="str">
        <f>B73</f>
        <v>시흥시</v>
      </c>
      <c r="B74" s="21" t="s">
        <v>110</v>
      </c>
      <c r="C74" s="22" t="s">
        <v>134</v>
      </c>
      <c r="D74" s="22" t="s">
        <v>134</v>
      </c>
      <c r="E74" s="19">
        <v>54.399999999999984</v>
      </c>
      <c r="F74" s="19"/>
      <c r="G74" s="19">
        <v>850</v>
      </c>
      <c r="H74" s="19">
        <v>63112.499999999978</v>
      </c>
      <c r="I74" s="22"/>
    </row>
    <row r="75" spans="1:9" s="24" customFormat="1" ht="20.25" customHeight="1" outlineLevel="2" x14ac:dyDescent="0.2">
      <c r="A75" s="22" t="str">
        <f>A74</f>
        <v>시흥시</v>
      </c>
      <c r="B75" s="21" t="s">
        <v>136</v>
      </c>
      <c r="C75" s="22" t="s">
        <v>134</v>
      </c>
      <c r="D75" s="22" t="s">
        <v>134</v>
      </c>
      <c r="E75" s="19">
        <v>3100</v>
      </c>
      <c r="F75" s="19"/>
      <c r="G75" s="19">
        <v>0</v>
      </c>
      <c r="H75" s="19">
        <v>2173875</v>
      </c>
      <c r="I75" s="22"/>
    </row>
    <row r="76" spans="1:9" s="24" customFormat="1" ht="20.25" customHeight="1" outlineLevel="2" x14ac:dyDescent="0.2">
      <c r="A76" s="22" t="str">
        <f t="shared" ref="A76:A82" si="9">A75</f>
        <v>시흥시</v>
      </c>
      <c r="B76" s="21" t="s">
        <v>135</v>
      </c>
      <c r="C76" s="22" t="s">
        <v>137</v>
      </c>
      <c r="D76" s="22" t="s">
        <v>137</v>
      </c>
      <c r="E76" s="19">
        <v>400</v>
      </c>
      <c r="F76" s="19"/>
      <c r="G76" s="19">
        <v>1</v>
      </c>
      <c r="H76" s="19">
        <v>371250</v>
      </c>
      <c r="I76" s="22"/>
    </row>
    <row r="77" spans="1:9" s="24" customFormat="1" ht="20.25" customHeight="1" outlineLevel="2" x14ac:dyDescent="0.2">
      <c r="A77" s="22" t="str">
        <f t="shared" si="9"/>
        <v>시흥시</v>
      </c>
      <c r="B77" s="21" t="s">
        <v>115</v>
      </c>
      <c r="C77" s="22" t="s">
        <v>134</v>
      </c>
      <c r="D77" s="22" t="s">
        <v>134</v>
      </c>
      <c r="E77" s="19">
        <v>33.999999999999993</v>
      </c>
      <c r="F77" s="19"/>
      <c r="G77" s="19">
        <v>10</v>
      </c>
      <c r="H77" s="19">
        <v>39269.999999999985</v>
      </c>
      <c r="I77" s="22"/>
    </row>
    <row r="78" spans="1:9" s="24" customFormat="1" ht="20.25" customHeight="1" outlineLevel="2" x14ac:dyDescent="0.2">
      <c r="A78" s="22" t="str">
        <f t="shared" si="9"/>
        <v>시흥시</v>
      </c>
      <c r="B78" s="21" t="s">
        <v>122</v>
      </c>
      <c r="C78" s="22" t="s">
        <v>134</v>
      </c>
      <c r="D78" s="22" t="s">
        <v>134</v>
      </c>
      <c r="E78" s="19">
        <v>33.999999999999993</v>
      </c>
      <c r="F78" s="19"/>
      <c r="G78" s="19">
        <v>100</v>
      </c>
      <c r="H78" s="19">
        <v>37867.499999999985</v>
      </c>
      <c r="I78" s="22"/>
    </row>
    <row r="79" spans="1:9" s="24" customFormat="1" ht="20.25" customHeight="1" outlineLevel="2" x14ac:dyDescent="0.2">
      <c r="A79" s="22" t="str">
        <f t="shared" si="9"/>
        <v>시흥시</v>
      </c>
      <c r="B79" s="21" t="s">
        <v>117</v>
      </c>
      <c r="C79" s="22" t="s">
        <v>134</v>
      </c>
      <c r="D79" s="22" t="s">
        <v>134</v>
      </c>
      <c r="E79" s="19">
        <v>33.999999999999993</v>
      </c>
      <c r="F79" s="19"/>
      <c r="G79" s="19">
        <v>20</v>
      </c>
      <c r="H79" s="19">
        <v>37867.499999999985</v>
      </c>
      <c r="I79" s="22"/>
    </row>
    <row r="80" spans="1:9" s="24" customFormat="1" ht="20.25" customHeight="1" outlineLevel="2" x14ac:dyDescent="0.2">
      <c r="A80" s="22" t="str">
        <f t="shared" si="9"/>
        <v>시흥시</v>
      </c>
      <c r="B80" s="21" t="s">
        <v>119</v>
      </c>
      <c r="C80" s="22" t="s">
        <v>134</v>
      </c>
      <c r="D80" s="22" t="s">
        <v>134</v>
      </c>
      <c r="E80" s="19">
        <v>13.599999999999996</v>
      </c>
      <c r="F80" s="19"/>
      <c r="G80" s="19">
        <v>1</v>
      </c>
      <c r="H80" s="19">
        <v>11219.999999999996</v>
      </c>
      <c r="I80" s="22"/>
    </row>
    <row r="81" spans="1:9" s="24" customFormat="1" ht="20.25" customHeight="1" outlineLevel="2" x14ac:dyDescent="0.2">
      <c r="A81" s="22" t="str">
        <f t="shared" si="9"/>
        <v>시흥시</v>
      </c>
      <c r="B81" s="21" t="s">
        <v>85</v>
      </c>
      <c r="C81" s="22" t="s">
        <v>134</v>
      </c>
      <c r="D81" s="22" t="s">
        <v>134</v>
      </c>
      <c r="E81" s="19"/>
      <c r="F81" s="19"/>
      <c r="G81" s="19"/>
      <c r="H81" s="19">
        <v>437232.97687500005</v>
      </c>
      <c r="I81" s="22"/>
    </row>
    <row r="82" spans="1:9" s="24" customFormat="1" ht="20.25" customHeight="1" outlineLevel="2" x14ac:dyDescent="0.2">
      <c r="A82" s="22" t="str">
        <f t="shared" si="9"/>
        <v>시흥시</v>
      </c>
      <c r="B82" s="21" t="s">
        <v>51</v>
      </c>
      <c r="C82" s="22" t="s">
        <v>134</v>
      </c>
      <c r="D82" s="22" t="s">
        <v>134</v>
      </c>
      <c r="E82" s="19"/>
      <c r="F82" s="19"/>
      <c r="G82" s="19"/>
      <c r="H82" s="19">
        <v>320135.75394204655</v>
      </c>
      <c r="I82" s="22"/>
    </row>
    <row r="83" spans="1:9" s="24" customFormat="1" ht="20.25" customHeight="1" outlineLevel="1" x14ac:dyDescent="0.2">
      <c r="A83" s="33" t="s">
        <v>17</v>
      </c>
      <c r="B83" s="33" t="s">
        <v>57</v>
      </c>
      <c r="C83" s="33"/>
      <c r="D83" s="33"/>
      <c r="E83" s="15">
        <f>SUM(E84:E92)</f>
        <v>6155.6</v>
      </c>
      <c r="F83" s="16">
        <f>SUM(F84:F92)</f>
        <v>0</v>
      </c>
      <c r="G83" s="16">
        <f>SUM(G84:G92)</f>
        <v>8338</v>
      </c>
      <c r="H83" s="16">
        <f>SUM(H84:H92)</f>
        <v>3290934.7360713077</v>
      </c>
      <c r="I83" s="33"/>
    </row>
    <row r="84" spans="1:9" s="24" customFormat="1" ht="20.25" customHeight="1" outlineLevel="2" x14ac:dyDescent="0.2">
      <c r="A84" s="25" t="str">
        <f>B83</f>
        <v>광명시</v>
      </c>
      <c r="B84" s="31" t="s">
        <v>138</v>
      </c>
      <c r="C84" s="25" t="s">
        <v>139</v>
      </c>
      <c r="D84" s="25" t="s">
        <v>139</v>
      </c>
      <c r="E84" s="28">
        <v>40</v>
      </c>
      <c r="F84" s="28"/>
      <c r="G84" s="28">
        <v>1498</v>
      </c>
      <c r="H84" s="28">
        <v>82500</v>
      </c>
      <c r="I84" s="25"/>
    </row>
    <row r="85" spans="1:9" s="24" customFormat="1" ht="20.25" customHeight="1" outlineLevel="2" x14ac:dyDescent="0.2">
      <c r="A85" s="22" t="str">
        <f>A84</f>
        <v>광명시</v>
      </c>
      <c r="B85" s="21" t="s">
        <v>140</v>
      </c>
      <c r="C85" s="22" t="s">
        <v>139</v>
      </c>
      <c r="D85" s="22" t="s">
        <v>139</v>
      </c>
      <c r="E85" s="19">
        <v>1500</v>
      </c>
      <c r="F85" s="19"/>
      <c r="G85" s="19">
        <v>2730</v>
      </c>
      <c r="H85" s="19">
        <v>928125</v>
      </c>
      <c r="I85" s="22"/>
    </row>
    <row r="86" spans="1:9" s="24" customFormat="1" ht="20.25" customHeight="1" outlineLevel="2" x14ac:dyDescent="0.2">
      <c r="A86" s="22" t="str">
        <f t="shared" ref="A86:A92" si="10">A85</f>
        <v>광명시</v>
      </c>
      <c r="B86" s="21" t="s">
        <v>141</v>
      </c>
      <c r="C86" s="22" t="s">
        <v>139</v>
      </c>
      <c r="D86" s="22" t="s">
        <v>139</v>
      </c>
      <c r="E86" s="19">
        <v>4500</v>
      </c>
      <c r="F86" s="19"/>
      <c r="G86" s="19">
        <v>4039</v>
      </c>
      <c r="H86" s="19">
        <v>1650000</v>
      </c>
      <c r="I86" s="22"/>
    </row>
    <row r="87" spans="1:9" s="24" customFormat="1" ht="20.25" customHeight="1" outlineLevel="2" x14ac:dyDescent="0.2">
      <c r="A87" s="22" t="str">
        <f t="shared" si="10"/>
        <v>광명시</v>
      </c>
      <c r="B87" s="21" t="s">
        <v>115</v>
      </c>
      <c r="C87" s="22" t="s">
        <v>139</v>
      </c>
      <c r="D87" s="22" t="s">
        <v>139</v>
      </c>
      <c r="E87" s="19">
        <v>33.999999999999993</v>
      </c>
      <c r="F87" s="19"/>
      <c r="G87" s="19">
        <v>10</v>
      </c>
      <c r="H87" s="19">
        <v>35062.499999999993</v>
      </c>
      <c r="I87" s="22"/>
    </row>
    <row r="88" spans="1:9" s="24" customFormat="1" ht="20.25" customHeight="1" outlineLevel="2" x14ac:dyDescent="0.2">
      <c r="A88" s="22" t="str">
        <f t="shared" si="10"/>
        <v>광명시</v>
      </c>
      <c r="B88" s="21" t="s">
        <v>122</v>
      </c>
      <c r="C88" s="22" t="s">
        <v>139</v>
      </c>
      <c r="D88" s="22" t="s">
        <v>139</v>
      </c>
      <c r="E88" s="19">
        <v>33.999999999999993</v>
      </c>
      <c r="F88" s="19"/>
      <c r="G88" s="19">
        <v>50</v>
      </c>
      <c r="H88" s="19">
        <v>35062.499999999993</v>
      </c>
      <c r="I88" s="22"/>
    </row>
    <row r="89" spans="1:9" s="24" customFormat="1" ht="20.25" customHeight="1" outlineLevel="2" x14ac:dyDescent="0.2">
      <c r="A89" s="22" t="str">
        <f t="shared" si="10"/>
        <v>광명시</v>
      </c>
      <c r="B89" s="21" t="s">
        <v>117</v>
      </c>
      <c r="C89" s="22" t="s">
        <v>139</v>
      </c>
      <c r="D89" s="22" t="s">
        <v>139</v>
      </c>
      <c r="E89" s="19">
        <v>33.999999999999993</v>
      </c>
      <c r="F89" s="19"/>
      <c r="G89" s="19">
        <v>10</v>
      </c>
      <c r="H89" s="19">
        <v>35062.499999999993</v>
      </c>
      <c r="I89" s="22"/>
    </row>
    <row r="90" spans="1:9" s="24" customFormat="1" ht="20.25" customHeight="1" outlineLevel="2" x14ac:dyDescent="0.2">
      <c r="A90" s="22" t="str">
        <f t="shared" si="10"/>
        <v>광명시</v>
      </c>
      <c r="B90" s="21" t="s">
        <v>119</v>
      </c>
      <c r="C90" s="22" t="s">
        <v>139</v>
      </c>
      <c r="D90" s="22" t="s">
        <v>139</v>
      </c>
      <c r="E90" s="19">
        <v>13.599999999999996</v>
      </c>
      <c r="F90" s="19"/>
      <c r="G90" s="19">
        <v>1</v>
      </c>
      <c r="H90" s="19">
        <v>12622.499999999996</v>
      </c>
      <c r="I90" s="22"/>
    </row>
    <row r="91" spans="1:9" s="24" customFormat="1" ht="20.25" customHeight="1" outlineLevel="2" x14ac:dyDescent="0.2">
      <c r="A91" s="22" t="str">
        <f t="shared" si="10"/>
        <v>광명시</v>
      </c>
      <c r="B91" s="21" t="s">
        <v>85</v>
      </c>
      <c r="C91" s="22" t="s">
        <v>139</v>
      </c>
      <c r="D91" s="22" t="s">
        <v>139</v>
      </c>
      <c r="E91" s="19"/>
      <c r="F91" s="19"/>
      <c r="G91" s="19"/>
      <c r="H91" s="19">
        <v>203218.731</v>
      </c>
      <c r="I91" s="22"/>
    </row>
    <row r="92" spans="1:9" s="24" customFormat="1" ht="20.25" customHeight="1" outlineLevel="2" x14ac:dyDescent="0.2">
      <c r="A92" s="22" t="str">
        <f t="shared" si="10"/>
        <v>광명시</v>
      </c>
      <c r="B92" s="21" t="s">
        <v>51</v>
      </c>
      <c r="C92" s="22" t="s">
        <v>139</v>
      </c>
      <c r="D92" s="22" t="s">
        <v>139</v>
      </c>
      <c r="E92" s="19"/>
      <c r="F92" s="19"/>
      <c r="G92" s="19"/>
      <c r="H92" s="19">
        <v>309281.00507130753</v>
      </c>
      <c r="I92" s="22"/>
    </row>
    <row r="93" spans="1:9" s="24" customFormat="1" ht="20.25" customHeight="1" outlineLevel="1" x14ac:dyDescent="0.2">
      <c r="A93" s="33" t="s">
        <v>17</v>
      </c>
      <c r="B93" s="33" t="s">
        <v>58</v>
      </c>
      <c r="C93" s="33"/>
      <c r="D93" s="33"/>
      <c r="E93" s="15">
        <f>SUM(E94:E102)</f>
        <v>4072</v>
      </c>
      <c r="F93" s="16">
        <f>SUM(F94:F102)</f>
        <v>0</v>
      </c>
      <c r="G93" s="16">
        <f>SUM(G94:G102)</f>
        <v>5295</v>
      </c>
      <c r="H93" s="16">
        <f>SUM(H94:H102)</f>
        <v>3261924.9772000001</v>
      </c>
      <c r="I93" s="33"/>
    </row>
    <row r="94" spans="1:9" s="24" customFormat="1" ht="20.25" customHeight="1" outlineLevel="2" x14ac:dyDescent="0.2">
      <c r="A94" s="22" t="str">
        <f>A100</f>
        <v>군포시</v>
      </c>
      <c r="B94" s="21" t="s">
        <v>144</v>
      </c>
      <c r="C94" s="22" t="s">
        <v>145</v>
      </c>
      <c r="D94" s="22" t="s">
        <v>146</v>
      </c>
      <c r="E94" s="19">
        <v>320</v>
      </c>
      <c r="F94" s="19"/>
      <c r="G94" s="19">
        <v>10</v>
      </c>
      <c r="H94" s="19">
        <v>495000</v>
      </c>
      <c r="I94" s="22"/>
    </row>
    <row r="95" spans="1:9" s="24" customFormat="1" ht="20.25" customHeight="1" outlineLevel="2" x14ac:dyDescent="0.2">
      <c r="A95" s="22" t="str">
        <f>B93</f>
        <v>군포시</v>
      </c>
      <c r="B95" s="21" t="s">
        <v>148</v>
      </c>
      <c r="C95" s="22" t="s">
        <v>142</v>
      </c>
      <c r="D95" s="22" t="s">
        <v>142</v>
      </c>
      <c r="E95" s="19">
        <v>34</v>
      </c>
      <c r="F95" s="19"/>
      <c r="G95" s="19">
        <v>250</v>
      </c>
      <c r="H95" s="19">
        <v>39187.5</v>
      </c>
      <c r="I95" s="22"/>
    </row>
    <row r="96" spans="1:9" s="24" customFormat="1" ht="20.25" customHeight="1" outlineLevel="2" x14ac:dyDescent="0.2">
      <c r="A96" s="22" t="str">
        <f t="shared" ref="A96:A100" si="11">A95</f>
        <v>군포시</v>
      </c>
      <c r="B96" s="21" t="s">
        <v>143</v>
      </c>
      <c r="C96" s="22" t="s">
        <v>142</v>
      </c>
      <c r="D96" s="22" t="s">
        <v>142</v>
      </c>
      <c r="E96" s="19">
        <v>3400</v>
      </c>
      <c r="F96" s="19"/>
      <c r="G96" s="19">
        <v>5013</v>
      </c>
      <c r="H96" s="19">
        <v>2165625</v>
      </c>
      <c r="I96" s="22"/>
    </row>
    <row r="97" spans="1:9" s="24" customFormat="1" ht="20.25" customHeight="1" outlineLevel="2" x14ac:dyDescent="0.2">
      <c r="A97" s="22" t="str">
        <f>A101</f>
        <v>군포시</v>
      </c>
      <c r="B97" s="21" t="s">
        <v>147</v>
      </c>
      <c r="C97" s="22" t="s">
        <v>142</v>
      </c>
      <c r="D97" s="22" t="s">
        <v>142</v>
      </c>
      <c r="E97" s="19">
        <v>46</v>
      </c>
      <c r="F97" s="19"/>
      <c r="G97" s="19">
        <v>1</v>
      </c>
      <c r="H97" s="19">
        <v>13000</v>
      </c>
      <c r="I97" s="22"/>
    </row>
    <row r="98" spans="1:9" s="24" customFormat="1" ht="20.25" customHeight="1" outlineLevel="2" x14ac:dyDescent="0.2">
      <c r="A98" s="22" t="str">
        <f>A96</f>
        <v>군포시</v>
      </c>
      <c r="B98" s="21" t="s">
        <v>122</v>
      </c>
      <c r="C98" s="22" t="s">
        <v>142</v>
      </c>
      <c r="D98" s="22" t="s">
        <v>142</v>
      </c>
      <c r="E98" s="19">
        <v>67.999999999999986</v>
      </c>
      <c r="F98" s="19"/>
      <c r="G98" s="19">
        <v>10</v>
      </c>
      <c r="H98" s="19">
        <v>70124.999999999985</v>
      </c>
      <c r="I98" s="22"/>
    </row>
    <row r="99" spans="1:9" s="24" customFormat="1" ht="20.25" customHeight="1" outlineLevel="2" x14ac:dyDescent="0.2">
      <c r="A99" s="22" t="str">
        <f t="shared" si="11"/>
        <v>군포시</v>
      </c>
      <c r="B99" s="21" t="s">
        <v>84</v>
      </c>
      <c r="C99" s="22" t="s">
        <v>142</v>
      </c>
      <c r="D99" s="22" t="s">
        <v>142</v>
      </c>
      <c r="E99" s="19">
        <v>33.999999999999993</v>
      </c>
      <c r="F99" s="19"/>
      <c r="G99" s="19">
        <v>10</v>
      </c>
      <c r="H99" s="19">
        <v>35062.499999999993</v>
      </c>
      <c r="I99" s="22"/>
    </row>
    <row r="100" spans="1:9" s="24" customFormat="1" ht="20.25" customHeight="1" outlineLevel="2" x14ac:dyDescent="0.2">
      <c r="A100" s="22" t="str">
        <f t="shared" si="11"/>
        <v>군포시</v>
      </c>
      <c r="B100" s="21" t="s">
        <v>169</v>
      </c>
      <c r="C100" s="22" t="s">
        <v>142</v>
      </c>
      <c r="D100" s="22" t="s">
        <v>142</v>
      </c>
      <c r="E100" s="19">
        <v>33.999999999999993</v>
      </c>
      <c r="F100" s="19"/>
      <c r="G100" s="19">
        <v>1</v>
      </c>
      <c r="H100" s="19">
        <v>35062.499999999993</v>
      </c>
      <c r="I100" s="22"/>
    </row>
    <row r="101" spans="1:9" s="24" customFormat="1" ht="20.25" customHeight="1" outlineLevel="2" x14ac:dyDescent="0.2">
      <c r="A101" s="22" t="str">
        <f>A94</f>
        <v>군포시</v>
      </c>
      <c r="B101" s="21" t="s">
        <v>105</v>
      </c>
      <c r="C101" s="22" t="s">
        <v>142</v>
      </c>
      <c r="D101" s="22" t="s">
        <v>142</v>
      </c>
      <c r="E101" s="19">
        <v>136</v>
      </c>
      <c r="F101" s="19"/>
      <c r="G101" s="19"/>
      <c r="H101" s="19">
        <v>165000</v>
      </c>
      <c r="I101" s="22"/>
    </row>
    <row r="102" spans="1:9" s="24" customFormat="1" ht="20.25" customHeight="1" outlineLevel="2" x14ac:dyDescent="0.2">
      <c r="A102" s="22" t="str">
        <f>A97</f>
        <v>군포시</v>
      </c>
      <c r="B102" s="21" t="s">
        <v>85</v>
      </c>
      <c r="C102" s="22" t="s">
        <v>142</v>
      </c>
      <c r="D102" s="22" t="s">
        <v>142</v>
      </c>
      <c r="E102" s="19"/>
      <c r="F102" s="19"/>
      <c r="G102" s="19"/>
      <c r="H102" s="19">
        <v>243862.47719999996</v>
      </c>
      <c r="I102" s="22"/>
    </row>
    <row r="103" spans="1:9" s="24" customFormat="1" ht="20.25" customHeight="1" outlineLevel="1" x14ac:dyDescent="0.2">
      <c r="A103" s="33" t="s">
        <v>17</v>
      </c>
      <c r="B103" s="33" t="s">
        <v>23</v>
      </c>
      <c r="C103" s="33"/>
      <c r="D103" s="33"/>
      <c r="E103" s="15">
        <f>SUM(E104:E108)</f>
        <v>1390</v>
      </c>
      <c r="F103" s="16">
        <f>SUM(F104:F108)</f>
        <v>0</v>
      </c>
      <c r="G103" s="16">
        <f>SUM(G104:G108)</f>
        <v>774.24493761063854</v>
      </c>
      <c r="H103" s="16">
        <f>SUM(H104:H108)</f>
        <v>2113203.6646652902</v>
      </c>
      <c r="I103" s="33"/>
    </row>
    <row r="104" spans="1:9" s="24" customFormat="1" ht="20.25" customHeight="1" outlineLevel="2" x14ac:dyDescent="0.2">
      <c r="A104" s="25" t="str">
        <f>B103</f>
        <v>오산시</v>
      </c>
      <c r="B104" s="17" t="s">
        <v>149</v>
      </c>
      <c r="C104" s="22" t="s">
        <v>59</v>
      </c>
      <c r="D104" s="22" t="s">
        <v>59</v>
      </c>
      <c r="E104" s="18">
        <v>407.99999999999989</v>
      </c>
      <c r="F104" s="18"/>
      <c r="G104" s="19">
        <v>159</v>
      </c>
      <c r="H104" s="19">
        <v>178499.99999999994</v>
      </c>
      <c r="I104" s="22"/>
    </row>
    <row r="105" spans="1:9" s="24" customFormat="1" ht="20.25" customHeight="1" outlineLevel="2" x14ac:dyDescent="0.2">
      <c r="A105" s="22" t="str">
        <f>A104</f>
        <v>오산시</v>
      </c>
      <c r="B105" s="17" t="s">
        <v>49</v>
      </c>
      <c r="C105" s="22" t="s">
        <v>59</v>
      </c>
      <c r="D105" s="22" t="s">
        <v>59</v>
      </c>
      <c r="E105" s="18">
        <v>744</v>
      </c>
      <c r="F105" s="18"/>
      <c r="G105" s="19">
        <v>615.24493761063854</v>
      </c>
      <c r="H105" s="19">
        <v>270000</v>
      </c>
      <c r="I105" s="22"/>
    </row>
    <row r="106" spans="1:9" s="24" customFormat="1" ht="20.25" customHeight="1" outlineLevel="2" x14ac:dyDescent="0.2">
      <c r="A106" s="22" t="str">
        <f>A108</f>
        <v>오산시</v>
      </c>
      <c r="B106" s="17" t="s">
        <v>105</v>
      </c>
      <c r="C106" s="22" t="s">
        <v>59</v>
      </c>
      <c r="D106" s="22" t="s">
        <v>59</v>
      </c>
      <c r="E106" s="19">
        <v>238</v>
      </c>
      <c r="F106" s="19"/>
      <c r="G106" s="19"/>
      <c r="H106" s="19">
        <v>224000</v>
      </c>
      <c r="I106" s="22"/>
    </row>
    <row r="107" spans="1:9" s="24" customFormat="1" ht="20.25" customHeight="1" outlineLevel="2" x14ac:dyDescent="0.2">
      <c r="A107" s="22" t="str">
        <f>A105</f>
        <v>오산시</v>
      </c>
      <c r="B107" s="17" t="s">
        <v>51</v>
      </c>
      <c r="C107" s="22" t="s">
        <v>59</v>
      </c>
      <c r="D107" s="22" t="s">
        <v>59</v>
      </c>
      <c r="E107" s="19"/>
      <c r="F107" s="19"/>
      <c r="G107" s="19"/>
      <c r="H107" s="19">
        <v>1198947.7373652901</v>
      </c>
      <c r="I107" s="22"/>
    </row>
    <row r="108" spans="1:9" s="24" customFormat="1" ht="20.25" customHeight="1" outlineLevel="2" x14ac:dyDescent="0.2">
      <c r="A108" s="22" t="str">
        <f t="shared" ref="A108" si="12">A107</f>
        <v>오산시</v>
      </c>
      <c r="B108" s="26" t="s">
        <v>85</v>
      </c>
      <c r="C108" s="25" t="s">
        <v>59</v>
      </c>
      <c r="D108" s="25" t="s">
        <v>59</v>
      </c>
      <c r="E108" s="28"/>
      <c r="F108" s="28"/>
      <c r="G108" s="28"/>
      <c r="H108" s="28">
        <v>241755.92729999995</v>
      </c>
      <c r="I108" s="22"/>
    </row>
    <row r="109" spans="1:9" s="24" customFormat="1" ht="20.25" customHeight="1" outlineLevel="1" x14ac:dyDescent="0.2">
      <c r="A109" s="33" t="s">
        <v>13</v>
      </c>
      <c r="B109" s="33" t="s">
        <v>24</v>
      </c>
      <c r="C109" s="33"/>
      <c r="D109" s="33"/>
      <c r="E109" s="15">
        <f>SUM(E110:E117)</f>
        <v>3960</v>
      </c>
      <c r="F109" s="16">
        <f t="shared" ref="F109:H109" si="13">SUM(F110:F117)</f>
        <v>0</v>
      </c>
      <c r="G109" s="16">
        <f t="shared" si="13"/>
        <v>305.67278893384128</v>
      </c>
      <c r="H109" s="16">
        <f t="shared" si="13"/>
        <v>4797692.8114879942</v>
      </c>
      <c r="I109" s="33"/>
    </row>
    <row r="110" spans="1:9" s="24" customFormat="1" ht="20.25" customHeight="1" outlineLevel="2" x14ac:dyDescent="0.2">
      <c r="A110" s="25" t="str">
        <f>B109</f>
        <v>안성시</v>
      </c>
      <c r="B110" s="17" t="s">
        <v>150</v>
      </c>
      <c r="C110" s="22" t="s">
        <v>151</v>
      </c>
      <c r="D110" s="22" t="s">
        <v>152</v>
      </c>
      <c r="E110" s="18">
        <v>750</v>
      </c>
      <c r="F110" s="18"/>
      <c r="G110" s="19">
        <v>1</v>
      </c>
      <c r="H110" s="19">
        <v>390628.5</v>
      </c>
      <c r="I110" s="22"/>
    </row>
    <row r="111" spans="1:9" s="24" customFormat="1" ht="20.25" customHeight="1" outlineLevel="2" x14ac:dyDescent="0.2">
      <c r="A111" s="22" t="str">
        <f t="shared" ref="A111:A117" si="14">A110</f>
        <v>안성시</v>
      </c>
      <c r="B111" s="17" t="s">
        <v>153</v>
      </c>
      <c r="C111" s="22" t="s">
        <v>151</v>
      </c>
      <c r="D111" s="22" t="s">
        <v>154</v>
      </c>
      <c r="E111" s="19">
        <v>800</v>
      </c>
      <c r="F111" s="19"/>
      <c r="G111" s="19">
        <v>1</v>
      </c>
      <c r="H111" s="19">
        <v>430000</v>
      </c>
      <c r="I111" s="22"/>
    </row>
    <row r="112" spans="1:9" s="24" customFormat="1" ht="20.25" customHeight="1" outlineLevel="2" x14ac:dyDescent="0.2">
      <c r="A112" s="22" t="str">
        <f t="shared" si="14"/>
        <v>안성시</v>
      </c>
      <c r="B112" s="17" t="s">
        <v>155</v>
      </c>
      <c r="C112" s="22" t="s">
        <v>156</v>
      </c>
      <c r="D112" s="22" t="s">
        <v>157</v>
      </c>
      <c r="E112" s="19">
        <v>20</v>
      </c>
      <c r="F112" s="19"/>
      <c r="G112" s="19">
        <v>1</v>
      </c>
      <c r="H112" s="19">
        <v>25000</v>
      </c>
      <c r="I112" s="22"/>
    </row>
    <row r="113" spans="1:9" s="24" customFormat="1" ht="20.25" customHeight="1" outlineLevel="2" x14ac:dyDescent="0.2">
      <c r="A113" s="22" t="str">
        <f t="shared" si="14"/>
        <v>안성시</v>
      </c>
      <c r="B113" s="17" t="s">
        <v>160</v>
      </c>
      <c r="C113" s="22" t="s">
        <v>158</v>
      </c>
      <c r="D113" s="22" t="s">
        <v>159</v>
      </c>
      <c r="E113" s="19">
        <v>1900</v>
      </c>
      <c r="F113" s="19"/>
      <c r="G113" s="19">
        <v>1</v>
      </c>
      <c r="H113" s="19">
        <v>2260000</v>
      </c>
      <c r="I113" s="22"/>
    </row>
    <row r="114" spans="1:9" s="24" customFormat="1" ht="20.25" customHeight="1" outlineLevel="2" x14ac:dyDescent="0.2">
      <c r="A114" s="25" t="str">
        <f t="shared" si="14"/>
        <v>안성시</v>
      </c>
      <c r="B114" s="17" t="s">
        <v>161</v>
      </c>
      <c r="C114" s="22" t="s">
        <v>60</v>
      </c>
      <c r="D114" s="22" t="s">
        <v>60</v>
      </c>
      <c r="E114" s="18">
        <v>101.99999999999997</v>
      </c>
      <c r="F114" s="18"/>
      <c r="G114" s="19">
        <v>44</v>
      </c>
      <c r="H114" s="19">
        <v>30599.999999999989</v>
      </c>
      <c r="I114" s="22"/>
    </row>
    <row r="115" spans="1:9" s="24" customFormat="1" ht="20.25" customHeight="1" outlineLevel="2" x14ac:dyDescent="0.2">
      <c r="A115" s="22" t="str">
        <f t="shared" si="14"/>
        <v>안성시</v>
      </c>
      <c r="B115" s="17" t="s">
        <v>162</v>
      </c>
      <c r="C115" s="22" t="s">
        <v>60</v>
      </c>
      <c r="D115" s="22" t="s">
        <v>60</v>
      </c>
      <c r="E115" s="19">
        <v>388.00000000000006</v>
      </c>
      <c r="F115" s="19"/>
      <c r="G115" s="19">
        <v>257.67278893384128</v>
      </c>
      <c r="H115" s="19">
        <v>155000.00000000003</v>
      </c>
      <c r="I115" s="22"/>
    </row>
    <row r="116" spans="1:9" s="24" customFormat="1" ht="20.25" customHeight="1" outlineLevel="2" x14ac:dyDescent="0.2">
      <c r="A116" s="22" t="str">
        <f t="shared" si="14"/>
        <v>안성시</v>
      </c>
      <c r="B116" s="30" t="s">
        <v>51</v>
      </c>
      <c r="C116" s="22" t="s">
        <v>60</v>
      </c>
      <c r="D116" s="22" t="s">
        <v>60</v>
      </c>
      <c r="E116" s="18"/>
      <c r="F116" s="18"/>
      <c r="G116" s="18"/>
      <c r="H116" s="18">
        <v>1198947.7373652901</v>
      </c>
      <c r="I116" s="22"/>
    </row>
    <row r="117" spans="1:9" s="24" customFormat="1" ht="20.25" customHeight="1" outlineLevel="2" x14ac:dyDescent="0.2">
      <c r="A117" s="22" t="str">
        <f t="shared" si="14"/>
        <v>안성시</v>
      </c>
      <c r="B117" s="17" t="s">
        <v>85</v>
      </c>
      <c r="C117" s="22" t="s">
        <v>60</v>
      </c>
      <c r="D117" s="22" t="s">
        <v>60</v>
      </c>
      <c r="E117" s="18"/>
      <c r="F117" s="18"/>
      <c r="G117" s="19"/>
      <c r="H117" s="19">
        <v>307516.57412270398</v>
      </c>
      <c r="I117" s="29"/>
    </row>
    <row r="118" spans="1:9" s="24" customFormat="1" ht="20.25" customHeight="1" outlineLevel="1" x14ac:dyDescent="0.2">
      <c r="A118" s="33" t="s">
        <v>17</v>
      </c>
      <c r="B118" s="33" t="s">
        <v>25</v>
      </c>
      <c r="C118" s="33"/>
      <c r="D118" s="33"/>
      <c r="E118" s="15">
        <f>SUM(E119:E129)</f>
        <v>3270</v>
      </c>
      <c r="F118" s="16">
        <f>SUM(F119:F129)</f>
        <v>0</v>
      </c>
      <c r="G118" s="16">
        <f>SUM(G119:G129)</f>
        <v>7319</v>
      </c>
      <c r="H118" s="16">
        <f>SUM(H119:H129)</f>
        <v>3368048.4189158888</v>
      </c>
      <c r="I118" s="33"/>
    </row>
    <row r="119" spans="1:9" s="24" customFormat="1" ht="20.25" customHeight="1" outlineLevel="2" x14ac:dyDescent="0.2">
      <c r="A119" s="25" t="str">
        <f>B118</f>
        <v>의왕시</v>
      </c>
      <c r="B119" s="21" t="s">
        <v>148</v>
      </c>
      <c r="C119" s="22" t="s">
        <v>163</v>
      </c>
      <c r="D119" s="22" t="s">
        <v>163</v>
      </c>
      <c r="E119" s="19">
        <v>34</v>
      </c>
      <c r="F119" s="19"/>
      <c r="G119" s="19">
        <v>100</v>
      </c>
      <c r="H119" s="19">
        <v>39187.5</v>
      </c>
      <c r="I119" s="32"/>
    </row>
    <row r="120" spans="1:9" s="24" customFormat="1" ht="20.25" customHeight="1" outlineLevel="2" x14ac:dyDescent="0.2">
      <c r="A120" s="22" t="str">
        <f>A119</f>
        <v>의왕시</v>
      </c>
      <c r="B120" s="21" t="s">
        <v>164</v>
      </c>
      <c r="C120" s="22" t="s">
        <v>163</v>
      </c>
      <c r="D120" s="22" t="s">
        <v>163</v>
      </c>
      <c r="E120" s="19">
        <v>20</v>
      </c>
      <c r="F120" s="19"/>
      <c r="G120" s="19">
        <v>2180</v>
      </c>
      <c r="H120" s="19">
        <v>41250</v>
      </c>
      <c r="I120" s="32"/>
    </row>
    <row r="121" spans="1:9" s="24" customFormat="1" ht="20.25" customHeight="1" outlineLevel="2" x14ac:dyDescent="0.2">
      <c r="A121" s="22" t="str">
        <f t="shared" ref="A121:A128" si="15">A120</f>
        <v>의왕시</v>
      </c>
      <c r="B121" s="21" t="s">
        <v>165</v>
      </c>
      <c r="C121" s="22" t="s">
        <v>163</v>
      </c>
      <c r="D121" s="22" t="s">
        <v>163</v>
      </c>
      <c r="E121" s="19">
        <v>20</v>
      </c>
      <c r="F121" s="19"/>
      <c r="G121" s="19">
        <v>1719</v>
      </c>
      <c r="H121" s="19">
        <v>82500</v>
      </c>
      <c r="I121" s="32"/>
    </row>
    <row r="122" spans="1:9" s="24" customFormat="1" ht="20.25" customHeight="1" outlineLevel="2" x14ac:dyDescent="0.2">
      <c r="A122" s="22" t="str">
        <f t="shared" si="15"/>
        <v>의왕시</v>
      </c>
      <c r="B122" s="21" t="s">
        <v>166</v>
      </c>
      <c r="C122" s="22" t="s">
        <v>163</v>
      </c>
      <c r="D122" s="22" t="s">
        <v>163</v>
      </c>
      <c r="E122" s="19">
        <v>1720</v>
      </c>
      <c r="F122" s="19"/>
      <c r="G122" s="19">
        <v>1950</v>
      </c>
      <c r="H122" s="19">
        <v>1682999.9999999998</v>
      </c>
      <c r="I122" s="32"/>
    </row>
    <row r="123" spans="1:9" s="24" customFormat="1" ht="20.25" customHeight="1" outlineLevel="2" x14ac:dyDescent="0.2">
      <c r="A123" s="22" t="str">
        <f t="shared" si="15"/>
        <v>의왕시</v>
      </c>
      <c r="B123" s="21" t="s">
        <v>167</v>
      </c>
      <c r="C123" s="22" t="s">
        <v>163</v>
      </c>
      <c r="D123" s="22" t="s">
        <v>163</v>
      </c>
      <c r="E123" s="19">
        <v>1000</v>
      </c>
      <c r="F123" s="19"/>
      <c r="G123" s="19">
        <v>1344</v>
      </c>
      <c r="H123" s="19">
        <v>618750</v>
      </c>
      <c r="I123" s="32"/>
    </row>
    <row r="124" spans="1:9" s="24" customFormat="1" ht="20.25" customHeight="1" outlineLevel="2" x14ac:dyDescent="0.2">
      <c r="A124" s="22" t="str">
        <f t="shared" si="15"/>
        <v>의왕시</v>
      </c>
      <c r="B124" s="21" t="s">
        <v>133</v>
      </c>
      <c r="C124" s="22" t="s">
        <v>163</v>
      </c>
      <c r="D124" s="22" t="s">
        <v>163</v>
      </c>
      <c r="E124" s="19">
        <v>203.99999999999994</v>
      </c>
      <c r="F124" s="19"/>
      <c r="G124" s="19">
        <v>10</v>
      </c>
      <c r="H124" s="19">
        <v>210374.99999999994</v>
      </c>
      <c r="I124" s="22"/>
    </row>
    <row r="125" spans="1:9" s="24" customFormat="1" ht="20.25" customHeight="1" outlineLevel="2" x14ac:dyDescent="0.2">
      <c r="A125" s="22" t="str">
        <f t="shared" si="15"/>
        <v>의왕시</v>
      </c>
      <c r="B125" s="21" t="s">
        <v>168</v>
      </c>
      <c r="C125" s="22" t="s">
        <v>163</v>
      </c>
      <c r="D125" s="22" t="s">
        <v>163</v>
      </c>
      <c r="E125" s="19">
        <v>135.99999999999997</v>
      </c>
      <c r="F125" s="19"/>
      <c r="G125" s="19">
        <v>10</v>
      </c>
      <c r="H125" s="19">
        <v>140249.99999999997</v>
      </c>
      <c r="I125" s="22"/>
    </row>
    <row r="126" spans="1:9" s="24" customFormat="1" ht="20.25" customHeight="1" outlineLevel="2" x14ac:dyDescent="0.2">
      <c r="A126" s="22" t="str">
        <f t="shared" si="15"/>
        <v>의왕시</v>
      </c>
      <c r="B126" s="21" t="s">
        <v>118</v>
      </c>
      <c r="C126" s="22" t="s">
        <v>163</v>
      </c>
      <c r="D126" s="22" t="s">
        <v>163</v>
      </c>
      <c r="E126" s="19">
        <v>67.999999999999986</v>
      </c>
      <c r="F126" s="19"/>
      <c r="G126" s="19">
        <v>5</v>
      </c>
      <c r="H126" s="19">
        <v>51892.499999999985</v>
      </c>
      <c r="I126" s="22"/>
    </row>
    <row r="127" spans="1:9" s="24" customFormat="1" ht="20.25" customHeight="1" outlineLevel="2" x14ac:dyDescent="0.2">
      <c r="A127" s="22" t="str">
        <f t="shared" si="15"/>
        <v>의왕시</v>
      </c>
      <c r="B127" s="21" t="s">
        <v>169</v>
      </c>
      <c r="C127" s="22" t="s">
        <v>163</v>
      </c>
      <c r="D127" s="22" t="s">
        <v>163</v>
      </c>
      <c r="E127" s="19">
        <v>67.999999999999986</v>
      </c>
      <c r="F127" s="19"/>
      <c r="G127" s="19">
        <v>1</v>
      </c>
      <c r="H127" s="19">
        <v>70124.999999999985</v>
      </c>
      <c r="I127" s="22"/>
    </row>
    <row r="128" spans="1:9" s="24" customFormat="1" ht="20.25" customHeight="1" outlineLevel="2" x14ac:dyDescent="0.2">
      <c r="A128" s="22" t="str">
        <f t="shared" si="15"/>
        <v>의왕시</v>
      </c>
      <c r="B128" s="21" t="s">
        <v>85</v>
      </c>
      <c r="C128" s="22" t="s">
        <v>163</v>
      </c>
      <c r="D128" s="22" t="s">
        <v>163</v>
      </c>
      <c r="E128" s="19" t="s">
        <v>86</v>
      </c>
      <c r="F128" s="19" t="s">
        <v>86</v>
      </c>
      <c r="G128" s="19" t="s">
        <v>86</v>
      </c>
      <c r="H128" s="19">
        <v>121931.23859999998</v>
      </c>
      <c r="I128" s="22"/>
    </row>
    <row r="129" spans="1:9" s="24" customFormat="1" ht="20.25" customHeight="1" outlineLevel="2" x14ac:dyDescent="0.2">
      <c r="A129" s="22" t="str">
        <f t="shared" ref="A129" si="16">A128</f>
        <v>의왕시</v>
      </c>
      <c r="B129" s="21" t="s">
        <v>51</v>
      </c>
      <c r="C129" s="22" t="s">
        <v>163</v>
      </c>
      <c r="D129" s="22" t="s">
        <v>163</v>
      </c>
      <c r="E129" s="19"/>
      <c r="F129" s="19"/>
      <c r="G129" s="19"/>
      <c r="H129" s="19">
        <v>308787.18031588895</v>
      </c>
      <c r="I129" s="22"/>
    </row>
    <row r="130" spans="1:9" ht="20.25" customHeight="1" x14ac:dyDescent="0.15">
      <c r="A130" s="11" t="s">
        <v>11</v>
      </c>
      <c r="B130" s="11" t="s">
        <v>26</v>
      </c>
      <c r="C130" s="12"/>
      <c r="D130" s="12"/>
      <c r="E130" s="13">
        <f>SUM(E131,E136,E140,E143,E147,E152)</f>
        <v>23877</v>
      </c>
      <c r="F130" s="14">
        <f>SUM(F131,F136,F140,F143,F147,F152)</f>
        <v>0</v>
      </c>
      <c r="G130" s="14">
        <f>SUM(G131,G136,G140,G143,G147,G152)</f>
        <v>16023</v>
      </c>
      <c r="H130" s="14">
        <f>SUM(H131,H136,H140,H143,H147,H152)</f>
        <v>11674364</v>
      </c>
      <c r="I130" s="14"/>
    </row>
    <row r="131" spans="1:9" s="24" customFormat="1" ht="20.25" customHeight="1" outlineLevel="1" x14ac:dyDescent="0.2">
      <c r="A131" s="33" t="s">
        <v>17</v>
      </c>
      <c r="B131" s="33" t="s">
        <v>27</v>
      </c>
      <c r="C131" s="33"/>
      <c r="D131" s="33"/>
      <c r="E131" s="15">
        <f>SUM(E132:E135)</f>
        <v>10075</v>
      </c>
      <c r="F131" s="16">
        <f t="shared" ref="F131:H131" si="17">SUM(F132:F135)</f>
        <v>0</v>
      </c>
      <c r="G131" s="16">
        <f t="shared" si="17"/>
        <v>10573</v>
      </c>
      <c r="H131" s="16">
        <f t="shared" si="17"/>
        <v>3698715</v>
      </c>
      <c r="I131" s="33"/>
    </row>
    <row r="132" spans="1:9" ht="20.25" customHeight="1" outlineLevel="2" x14ac:dyDescent="0.15">
      <c r="A132" s="25" t="str">
        <f>B131</f>
        <v>성남시</v>
      </c>
      <c r="B132" s="45" t="s">
        <v>170</v>
      </c>
      <c r="C132" s="22" t="s">
        <v>62</v>
      </c>
      <c r="D132" s="22" t="s">
        <v>62</v>
      </c>
      <c r="E132" s="35">
        <v>3421</v>
      </c>
      <c r="F132" s="35"/>
      <c r="G132" s="35">
        <v>2173</v>
      </c>
      <c r="H132" s="35">
        <v>1092964</v>
      </c>
      <c r="I132" s="22"/>
    </row>
    <row r="133" spans="1:9" ht="20.25" customHeight="1" outlineLevel="2" x14ac:dyDescent="0.15">
      <c r="A133" s="22" t="str">
        <f>A132</f>
        <v>성남시</v>
      </c>
      <c r="B133" s="45" t="s">
        <v>171</v>
      </c>
      <c r="C133" s="22" t="s">
        <v>63</v>
      </c>
      <c r="D133" s="22" t="s">
        <v>63</v>
      </c>
      <c r="E133" s="35">
        <v>2665</v>
      </c>
      <c r="F133" s="35"/>
      <c r="G133" s="35">
        <v>4354</v>
      </c>
      <c r="H133" s="35">
        <v>527044</v>
      </c>
      <c r="I133" s="22"/>
    </row>
    <row r="134" spans="1:9" ht="20.25" customHeight="1" outlineLevel="2" x14ac:dyDescent="0.15">
      <c r="A134" s="22" t="str">
        <f t="shared" ref="A134:A135" si="18">A133</f>
        <v>성남시</v>
      </c>
      <c r="B134" s="45" t="s">
        <v>172</v>
      </c>
      <c r="C134" s="22" t="s">
        <v>174</v>
      </c>
      <c r="D134" s="22" t="s">
        <v>174</v>
      </c>
      <c r="E134" s="35">
        <v>1905</v>
      </c>
      <c r="F134" s="35"/>
      <c r="G134" s="35">
        <v>1389</v>
      </c>
      <c r="H134" s="35">
        <v>1023083</v>
      </c>
      <c r="I134" s="22"/>
    </row>
    <row r="135" spans="1:9" ht="20.25" customHeight="1" outlineLevel="2" x14ac:dyDescent="0.15">
      <c r="A135" s="22" t="str">
        <f t="shared" si="18"/>
        <v>성남시</v>
      </c>
      <c r="B135" s="45" t="s">
        <v>173</v>
      </c>
      <c r="C135" s="22" t="s">
        <v>175</v>
      </c>
      <c r="D135" s="22" t="s">
        <v>175</v>
      </c>
      <c r="E135" s="35">
        <v>2084</v>
      </c>
      <c r="F135" s="35"/>
      <c r="G135" s="35">
        <v>2657</v>
      </c>
      <c r="H135" s="35">
        <v>1055624</v>
      </c>
      <c r="I135" s="22"/>
    </row>
    <row r="136" spans="1:9" s="24" customFormat="1" ht="20.25" customHeight="1" outlineLevel="1" x14ac:dyDescent="0.2">
      <c r="A136" s="33" t="s">
        <v>17</v>
      </c>
      <c r="B136" s="33" t="s">
        <v>28</v>
      </c>
      <c r="C136" s="33"/>
      <c r="D136" s="33"/>
      <c r="E136" s="15">
        <f>SUM(E137:E139)</f>
        <v>4049</v>
      </c>
      <c r="F136" s="16">
        <f>SUM(F137:F139)</f>
        <v>0</v>
      </c>
      <c r="G136" s="16">
        <f>SUM(G137:G139)</f>
        <v>710</v>
      </c>
      <c r="H136" s="16">
        <f>SUM(H137:H139)</f>
        <v>2427051</v>
      </c>
      <c r="I136" s="33"/>
    </row>
    <row r="137" spans="1:9" ht="20.25" customHeight="1" outlineLevel="2" x14ac:dyDescent="0.15">
      <c r="A137" s="25" t="str">
        <f>B136</f>
        <v>광주시</v>
      </c>
      <c r="B137" s="34" t="s">
        <v>176</v>
      </c>
      <c r="C137" s="22" t="s">
        <v>177</v>
      </c>
      <c r="D137" s="22" t="s">
        <v>178</v>
      </c>
      <c r="E137" s="35">
        <v>1600</v>
      </c>
      <c r="F137" s="35"/>
      <c r="G137" s="35">
        <v>50</v>
      </c>
      <c r="H137" s="35">
        <v>1000000</v>
      </c>
      <c r="I137" s="22"/>
    </row>
    <row r="138" spans="1:9" ht="20.25" customHeight="1" outlineLevel="2" x14ac:dyDescent="0.15">
      <c r="A138" s="22" t="str">
        <f>A137</f>
        <v>광주시</v>
      </c>
      <c r="B138" s="34" t="s">
        <v>179</v>
      </c>
      <c r="C138" s="22" t="s">
        <v>180</v>
      </c>
      <c r="D138" s="22" t="s">
        <v>181</v>
      </c>
      <c r="E138" s="35">
        <v>1500</v>
      </c>
      <c r="F138" s="35"/>
      <c r="G138" s="35">
        <v>20</v>
      </c>
      <c r="H138" s="35">
        <v>1000000</v>
      </c>
      <c r="I138" s="22"/>
    </row>
    <row r="139" spans="1:9" ht="20.25" customHeight="1" outlineLevel="2" x14ac:dyDescent="0.15">
      <c r="A139" s="22" t="str">
        <f t="shared" ref="A139" si="19">A138</f>
        <v>광주시</v>
      </c>
      <c r="B139" s="34" t="s">
        <v>182</v>
      </c>
      <c r="C139" s="22" t="s">
        <v>183</v>
      </c>
      <c r="D139" s="22" t="s">
        <v>184</v>
      </c>
      <c r="E139" s="35">
        <v>949</v>
      </c>
      <c r="F139" s="35"/>
      <c r="G139" s="35">
        <v>640</v>
      </c>
      <c r="H139" s="35">
        <v>427051</v>
      </c>
      <c r="I139" s="22"/>
    </row>
    <row r="140" spans="1:9" s="24" customFormat="1" ht="20.25" customHeight="1" outlineLevel="1" x14ac:dyDescent="0.2">
      <c r="A140" s="33" t="s">
        <v>17</v>
      </c>
      <c r="B140" s="33" t="s">
        <v>29</v>
      </c>
      <c r="C140" s="33"/>
      <c r="D140" s="33"/>
      <c r="E140" s="15">
        <f>SUM(E141:E142)</f>
        <v>805</v>
      </c>
      <c r="F140" s="16">
        <f t="shared" ref="F140:H140" si="20">SUM(F141:F142)</f>
        <v>0</v>
      </c>
      <c r="G140" s="16">
        <f t="shared" si="20"/>
        <v>50</v>
      </c>
      <c r="H140" s="16">
        <f t="shared" si="20"/>
        <v>483000</v>
      </c>
      <c r="I140" s="33"/>
    </row>
    <row r="141" spans="1:9" ht="20.25" customHeight="1" outlineLevel="2" x14ac:dyDescent="0.15">
      <c r="A141" s="25" t="str">
        <f>B140</f>
        <v>하남시</v>
      </c>
      <c r="B141" s="34" t="s">
        <v>185</v>
      </c>
      <c r="C141" s="22" t="s">
        <v>186</v>
      </c>
      <c r="D141" s="22" t="s">
        <v>187</v>
      </c>
      <c r="E141" s="35">
        <v>355</v>
      </c>
      <c r="F141" s="35"/>
      <c r="G141" s="35">
        <v>25</v>
      </c>
      <c r="H141" s="35">
        <v>213000</v>
      </c>
      <c r="I141" s="22"/>
    </row>
    <row r="142" spans="1:9" ht="20.25" customHeight="1" outlineLevel="2" x14ac:dyDescent="0.15">
      <c r="A142" s="22" t="str">
        <f>A141</f>
        <v>하남시</v>
      </c>
      <c r="B142" s="54" t="s">
        <v>188</v>
      </c>
      <c r="C142" s="25" t="s">
        <v>189</v>
      </c>
      <c r="D142" s="25" t="s">
        <v>190</v>
      </c>
      <c r="E142" s="49">
        <v>450</v>
      </c>
      <c r="F142" s="49"/>
      <c r="G142" s="49">
        <v>25</v>
      </c>
      <c r="H142" s="49">
        <v>270000</v>
      </c>
      <c r="I142" s="25"/>
    </row>
    <row r="143" spans="1:9" s="24" customFormat="1" ht="20.25" customHeight="1" outlineLevel="1" x14ac:dyDescent="0.2">
      <c r="A143" s="33" t="s">
        <v>17</v>
      </c>
      <c r="B143" s="33" t="s">
        <v>30</v>
      </c>
      <c r="C143" s="33"/>
      <c r="D143" s="33"/>
      <c r="E143" s="15">
        <f>SUM(E144:E146)</f>
        <v>4290</v>
      </c>
      <c r="F143" s="16">
        <f t="shared" ref="F143:H143" si="21">SUM(F144:F146)</f>
        <v>0</v>
      </c>
      <c r="G143" s="16">
        <f t="shared" si="21"/>
        <v>2710</v>
      </c>
      <c r="H143" s="16">
        <f t="shared" si="21"/>
        <v>2743065</v>
      </c>
      <c r="I143" s="33"/>
    </row>
    <row r="144" spans="1:9" ht="20.25" customHeight="1" outlineLevel="2" x14ac:dyDescent="0.15">
      <c r="A144" s="25" t="str">
        <f>B143</f>
        <v>이천시</v>
      </c>
      <c r="B144" s="34" t="s">
        <v>191</v>
      </c>
      <c r="C144" s="22" t="s">
        <v>192</v>
      </c>
      <c r="D144" s="22" t="s">
        <v>193</v>
      </c>
      <c r="E144" s="35">
        <v>2474</v>
      </c>
      <c r="F144" s="35"/>
      <c r="G144" s="35">
        <v>80</v>
      </c>
      <c r="H144" s="35">
        <v>1237000</v>
      </c>
      <c r="I144" s="22"/>
    </row>
    <row r="145" spans="1:9" ht="20.25" customHeight="1" outlineLevel="2" x14ac:dyDescent="0.15">
      <c r="A145" s="22" t="str">
        <f>A144</f>
        <v>이천시</v>
      </c>
      <c r="B145" s="34" t="s">
        <v>194</v>
      </c>
      <c r="C145" s="22" t="s">
        <v>195</v>
      </c>
      <c r="D145" s="22" t="s">
        <v>196</v>
      </c>
      <c r="E145" s="35">
        <v>873</v>
      </c>
      <c r="F145" s="35"/>
      <c r="G145" s="35">
        <v>200</v>
      </c>
      <c r="H145" s="35">
        <v>873000</v>
      </c>
      <c r="I145" s="22"/>
    </row>
    <row r="146" spans="1:9" ht="20.25" customHeight="1" outlineLevel="2" x14ac:dyDescent="0.15">
      <c r="A146" s="22" t="str">
        <f t="shared" ref="A146" si="22">A145</f>
        <v>이천시</v>
      </c>
      <c r="B146" s="34" t="s">
        <v>61</v>
      </c>
      <c r="C146" s="22" t="s">
        <v>64</v>
      </c>
      <c r="D146" s="22" t="s">
        <v>64</v>
      </c>
      <c r="E146" s="35">
        <v>943</v>
      </c>
      <c r="F146" s="35"/>
      <c r="G146" s="35">
        <v>2430</v>
      </c>
      <c r="H146" s="35">
        <v>633065</v>
      </c>
      <c r="I146" s="22"/>
    </row>
    <row r="147" spans="1:9" s="24" customFormat="1" ht="20.25" customHeight="1" outlineLevel="1" x14ac:dyDescent="0.2">
      <c r="A147" s="33" t="s">
        <v>17</v>
      </c>
      <c r="B147" s="33" t="s">
        <v>31</v>
      </c>
      <c r="C147" s="33"/>
      <c r="D147" s="33"/>
      <c r="E147" s="15">
        <f>SUM(E148:E151)</f>
        <v>4233</v>
      </c>
      <c r="F147" s="16">
        <f t="shared" ref="F147:H147" si="23">SUM(F148:F151)</f>
        <v>0</v>
      </c>
      <c r="G147" s="16">
        <f t="shared" si="23"/>
        <v>1920</v>
      </c>
      <c r="H147" s="16">
        <f t="shared" si="23"/>
        <v>2052961</v>
      </c>
      <c r="I147" s="33"/>
    </row>
    <row r="148" spans="1:9" ht="20.25" customHeight="1" outlineLevel="2" x14ac:dyDescent="0.15">
      <c r="A148" s="25" t="str">
        <f>B147</f>
        <v>여주시</v>
      </c>
      <c r="B148" s="34" t="s">
        <v>197</v>
      </c>
      <c r="C148" s="22" t="s">
        <v>198</v>
      </c>
      <c r="D148" s="22" t="s">
        <v>199</v>
      </c>
      <c r="E148" s="35">
        <v>2500</v>
      </c>
      <c r="F148" s="35"/>
      <c r="G148" s="35">
        <v>50</v>
      </c>
      <c r="H148" s="35">
        <v>1200000</v>
      </c>
      <c r="I148" s="22"/>
    </row>
    <row r="149" spans="1:9" ht="20.25" customHeight="1" outlineLevel="2" x14ac:dyDescent="0.15">
      <c r="A149" s="22" t="str">
        <f>A148</f>
        <v>여주시</v>
      </c>
      <c r="B149" s="34" t="s">
        <v>200</v>
      </c>
      <c r="C149" s="22" t="s">
        <v>201</v>
      </c>
      <c r="D149" s="22" t="s">
        <v>202</v>
      </c>
      <c r="E149" s="35">
        <v>1056</v>
      </c>
      <c r="F149" s="35"/>
      <c r="G149" s="35">
        <v>756</v>
      </c>
      <c r="H149" s="35">
        <v>458938</v>
      </c>
      <c r="I149" s="22"/>
    </row>
    <row r="150" spans="1:9" ht="20.25" customHeight="1" outlineLevel="2" x14ac:dyDescent="0.15">
      <c r="A150" s="22" t="str">
        <f t="shared" ref="A150:A151" si="24">A149</f>
        <v>여주시</v>
      </c>
      <c r="B150" s="34" t="s">
        <v>203</v>
      </c>
      <c r="C150" s="22" t="s">
        <v>204</v>
      </c>
      <c r="D150" s="22" t="s">
        <v>204</v>
      </c>
      <c r="E150" s="35">
        <v>100</v>
      </c>
      <c r="F150" s="35"/>
      <c r="G150" s="35">
        <v>808</v>
      </c>
      <c r="H150" s="35">
        <v>88310</v>
      </c>
      <c r="I150" s="22"/>
    </row>
    <row r="151" spans="1:9" ht="20.25" customHeight="1" outlineLevel="2" x14ac:dyDescent="0.15">
      <c r="A151" s="22" t="str">
        <f t="shared" si="24"/>
        <v>여주시</v>
      </c>
      <c r="B151" s="54" t="s">
        <v>205</v>
      </c>
      <c r="C151" s="25" t="s">
        <v>206</v>
      </c>
      <c r="D151" s="25" t="s">
        <v>207</v>
      </c>
      <c r="E151" s="49">
        <v>577</v>
      </c>
      <c r="F151" s="49"/>
      <c r="G151" s="49">
        <v>306</v>
      </c>
      <c r="H151" s="49">
        <v>305713</v>
      </c>
      <c r="I151" s="25"/>
    </row>
    <row r="152" spans="1:9" s="24" customFormat="1" ht="20.25" customHeight="1" outlineLevel="1" x14ac:dyDescent="0.2">
      <c r="A152" s="33" t="s">
        <v>17</v>
      </c>
      <c r="B152" s="33" t="s">
        <v>66</v>
      </c>
      <c r="C152" s="33"/>
      <c r="D152" s="33"/>
      <c r="E152" s="15">
        <f>SUM(E153)</f>
        <v>425</v>
      </c>
      <c r="F152" s="16">
        <f t="shared" ref="F152" si="25">SUM(F153)</f>
        <v>0</v>
      </c>
      <c r="G152" s="16">
        <f t="shared" ref="G152" si="26">SUM(G153)</f>
        <v>60</v>
      </c>
      <c r="H152" s="16">
        <f t="shared" ref="H152" si="27">SUM(H153)</f>
        <v>269572</v>
      </c>
      <c r="I152" s="33"/>
    </row>
    <row r="153" spans="1:9" ht="20.25" customHeight="1" outlineLevel="2" x14ac:dyDescent="0.15">
      <c r="A153" s="25" t="str">
        <f>B152</f>
        <v>과천시</v>
      </c>
      <c r="B153" s="37" t="s">
        <v>61</v>
      </c>
      <c r="C153" s="36" t="s">
        <v>65</v>
      </c>
      <c r="D153" s="36" t="s">
        <v>65</v>
      </c>
      <c r="E153" s="38">
        <v>425</v>
      </c>
      <c r="F153" s="38"/>
      <c r="G153" s="38">
        <v>60</v>
      </c>
      <c r="H153" s="38">
        <v>269572</v>
      </c>
      <c r="I153" s="36"/>
    </row>
    <row r="154" spans="1:9" ht="20.25" customHeight="1" x14ac:dyDescent="0.15">
      <c r="A154" s="11" t="s">
        <v>11</v>
      </c>
      <c r="B154" s="11" t="s">
        <v>32</v>
      </c>
      <c r="C154" s="12"/>
      <c r="D154" s="12"/>
      <c r="E154" s="13">
        <f>SUM(E155,E160,E164)</f>
        <v>12589</v>
      </c>
      <c r="F154" s="14">
        <f t="shared" ref="F154:H154" si="28">SUM(F155,F160,F164)</f>
        <v>2</v>
      </c>
      <c r="G154" s="14">
        <f t="shared" si="28"/>
        <v>9706</v>
      </c>
      <c r="H154" s="14">
        <f t="shared" si="28"/>
        <v>5076971</v>
      </c>
      <c r="I154" s="14"/>
    </row>
    <row r="155" spans="1:9" s="24" customFormat="1" ht="20.25" customHeight="1" outlineLevel="1" x14ac:dyDescent="0.2">
      <c r="A155" s="33" t="s">
        <v>17</v>
      </c>
      <c r="B155" s="33" t="s">
        <v>33</v>
      </c>
      <c r="C155" s="33"/>
      <c r="D155" s="33"/>
      <c r="E155" s="15">
        <f>SUM(E156:E159)</f>
        <v>1380</v>
      </c>
      <c r="F155" s="16">
        <f t="shared" ref="F155:H155" si="29">SUM(F156:F159)</f>
        <v>0</v>
      </c>
      <c r="G155" s="16">
        <f t="shared" si="29"/>
        <v>1386</v>
      </c>
      <c r="H155" s="16">
        <f t="shared" si="29"/>
        <v>872971</v>
      </c>
      <c r="I155" s="33"/>
    </row>
    <row r="156" spans="1:9" ht="20.25" customHeight="1" outlineLevel="2" x14ac:dyDescent="0.15">
      <c r="A156" s="22" t="str">
        <f>B155</f>
        <v>고양시</v>
      </c>
      <c r="B156" s="34" t="s">
        <v>208</v>
      </c>
      <c r="C156" s="22" t="s">
        <v>209</v>
      </c>
      <c r="D156" s="39" t="s">
        <v>209</v>
      </c>
      <c r="E156" s="35">
        <v>600</v>
      </c>
      <c r="F156" s="35"/>
      <c r="G156" s="35">
        <v>1342</v>
      </c>
      <c r="H156" s="35">
        <v>257000</v>
      </c>
      <c r="I156" s="41"/>
    </row>
    <row r="157" spans="1:9" ht="20.25" customHeight="1" outlineLevel="2" x14ac:dyDescent="0.15">
      <c r="A157" s="22" t="str">
        <f>A156</f>
        <v>고양시</v>
      </c>
      <c r="B157" s="42" t="s">
        <v>210</v>
      </c>
      <c r="C157" s="25" t="s">
        <v>211</v>
      </c>
      <c r="D157" s="22" t="s">
        <v>212</v>
      </c>
      <c r="E157" s="43">
        <v>200</v>
      </c>
      <c r="F157" s="25"/>
      <c r="G157" s="43">
        <v>11</v>
      </c>
      <c r="H157" s="43">
        <v>94299</v>
      </c>
      <c r="I157" s="44"/>
    </row>
    <row r="158" spans="1:9" ht="20.25" customHeight="1" outlineLevel="2" x14ac:dyDescent="0.15">
      <c r="A158" s="22" t="str">
        <f>A157</f>
        <v>고양시</v>
      </c>
      <c r="B158" s="42" t="s">
        <v>213</v>
      </c>
      <c r="C158" s="22" t="s">
        <v>214</v>
      </c>
      <c r="D158" s="22" t="s">
        <v>215</v>
      </c>
      <c r="E158" s="40">
        <v>430</v>
      </c>
      <c r="F158" s="22"/>
      <c r="G158" s="40">
        <v>18</v>
      </c>
      <c r="H158" s="40">
        <v>172395</v>
      </c>
      <c r="I158" s="41"/>
    </row>
    <row r="159" spans="1:9" ht="20.25" customHeight="1" outlineLevel="2" x14ac:dyDescent="0.15">
      <c r="A159" s="22" t="str">
        <f>A158</f>
        <v>고양시</v>
      </c>
      <c r="B159" s="46" t="s">
        <v>216</v>
      </c>
      <c r="C159" s="25" t="s">
        <v>217</v>
      </c>
      <c r="D159" s="25" t="s">
        <v>218</v>
      </c>
      <c r="E159" s="43">
        <v>150</v>
      </c>
      <c r="F159" s="25"/>
      <c r="G159" s="43">
        <v>15</v>
      </c>
      <c r="H159" s="43">
        <v>349277</v>
      </c>
      <c r="I159" s="47"/>
    </row>
    <row r="160" spans="1:9" s="24" customFormat="1" ht="20.25" customHeight="1" outlineLevel="1" x14ac:dyDescent="0.2">
      <c r="A160" s="33" t="s">
        <v>17</v>
      </c>
      <c r="B160" s="33" t="s">
        <v>34</v>
      </c>
      <c r="C160" s="33"/>
      <c r="D160" s="33"/>
      <c r="E160" s="15">
        <f>SUM(E161:E163)</f>
        <v>7959</v>
      </c>
      <c r="F160" s="16">
        <f t="shared" ref="F160:H160" si="30">SUM(F161:F163)</f>
        <v>2</v>
      </c>
      <c r="G160" s="16">
        <f t="shared" si="30"/>
        <v>4219</v>
      </c>
      <c r="H160" s="16">
        <f t="shared" si="30"/>
        <v>2364000</v>
      </c>
      <c r="I160" s="33"/>
    </row>
    <row r="161" spans="1:9" ht="20.25" customHeight="1" outlineLevel="2" x14ac:dyDescent="0.15">
      <c r="A161" s="25" t="str">
        <f>B160</f>
        <v>파주시</v>
      </c>
      <c r="B161" s="34" t="s">
        <v>219</v>
      </c>
      <c r="C161" s="22" t="s">
        <v>220</v>
      </c>
      <c r="D161" s="22" t="s">
        <v>221</v>
      </c>
      <c r="E161" s="35">
        <v>1205</v>
      </c>
      <c r="F161" s="35">
        <v>1</v>
      </c>
      <c r="G161" s="35">
        <v>2268</v>
      </c>
      <c r="H161" s="35">
        <v>751000</v>
      </c>
      <c r="I161" s="22"/>
    </row>
    <row r="162" spans="1:9" ht="20.25" customHeight="1" outlineLevel="2" x14ac:dyDescent="0.15">
      <c r="A162" s="22" t="str">
        <f>A161</f>
        <v>파주시</v>
      </c>
      <c r="B162" s="34" t="s">
        <v>222</v>
      </c>
      <c r="C162" s="22" t="s">
        <v>223</v>
      </c>
      <c r="D162" s="22" t="s">
        <v>224</v>
      </c>
      <c r="E162" s="35">
        <v>6584</v>
      </c>
      <c r="F162" s="35">
        <v>1</v>
      </c>
      <c r="G162" s="35">
        <v>1000</v>
      </c>
      <c r="H162" s="35">
        <v>1469000</v>
      </c>
      <c r="I162" s="22"/>
    </row>
    <row r="163" spans="1:9" ht="20.25" customHeight="1" outlineLevel="2" x14ac:dyDescent="0.15">
      <c r="A163" s="22" t="str">
        <f t="shared" ref="A163" si="31">A162</f>
        <v>파주시</v>
      </c>
      <c r="B163" s="34" t="s">
        <v>225</v>
      </c>
      <c r="C163" s="22" t="s">
        <v>226</v>
      </c>
      <c r="D163" s="22" t="s">
        <v>227</v>
      </c>
      <c r="E163" s="35">
        <v>170</v>
      </c>
      <c r="F163" s="35"/>
      <c r="G163" s="35">
        <v>951</v>
      </c>
      <c r="H163" s="35">
        <v>144000</v>
      </c>
      <c r="I163" s="22"/>
    </row>
    <row r="164" spans="1:9" s="24" customFormat="1" ht="20.25" customHeight="1" outlineLevel="1" x14ac:dyDescent="0.2">
      <c r="A164" s="33" t="s">
        <v>17</v>
      </c>
      <c r="B164" s="33" t="s">
        <v>35</v>
      </c>
      <c r="C164" s="33"/>
      <c r="D164" s="33"/>
      <c r="E164" s="15">
        <f>SUM(E165:E166)</f>
        <v>3250</v>
      </c>
      <c r="F164" s="16">
        <f t="shared" ref="F164:H164" si="32">SUM(F165:F166)</f>
        <v>0</v>
      </c>
      <c r="G164" s="16">
        <f t="shared" si="32"/>
        <v>4101</v>
      </c>
      <c r="H164" s="16">
        <f t="shared" si="32"/>
        <v>1840000</v>
      </c>
      <c r="I164" s="33"/>
    </row>
    <row r="165" spans="1:9" ht="20.25" customHeight="1" outlineLevel="2" x14ac:dyDescent="0.15">
      <c r="A165" s="22" t="str">
        <f>B164</f>
        <v>김포시</v>
      </c>
      <c r="B165" s="42" t="s">
        <v>228</v>
      </c>
      <c r="C165" s="22" t="s">
        <v>229</v>
      </c>
      <c r="D165" s="22" t="s">
        <v>230</v>
      </c>
      <c r="E165" s="40">
        <v>1900</v>
      </c>
      <c r="F165" s="18"/>
      <c r="G165" s="40">
        <v>1193</v>
      </c>
      <c r="H165" s="40">
        <v>1124000</v>
      </c>
      <c r="I165" s="41"/>
    </row>
    <row r="166" spans="1:9" ht="20.25" customHeight="1" outlineLevel="2" x14ac:dyDescent="0.15">
      <c r="A166" s="22" t="str">
        <f>A165</f>
        <v>김포시</v>
      </c>
      <c r="B166" s="46" t="s">
        <v>231</v>
      </c>
      <c r="C166" s="25" t="s">
        <v>232</v>
      </c>
      <c r="D166" s="25" t="s">
        <v>232</v>
      </c>
      <c r="E166" s="43">
        <v>1350</v>
      </c>
      <c r="F166" s="27"/>
      <c r="G166" s="43">
        <v>2908</v>
      </c>
      <c r="H166" s="43">
        <v>716000</v>
      </c>
      <c r="I166" s="47"/>
    </row>
    <row r="167" spans="1:9" ht="20.25" customHeight="1" x14ac:dyDescent="0.15">
      <c r="A167" s="11" t="s">
        <v>11</v>
      </c>
      <c r="B167" s="11" t="s">
        <v>36</v>
      </c>
      <c r="C167" s="12"/>
      <c r="D167" s="12"/>
      <c r="E167" s="13">
        <f>SUM(E168,E172,E180,E182,E188)</f>
        <v>20875</v>
      </c>
      <c r="F167" s="14">
        <f>SUM(F168,F172,F180,F182,F188)</f>
        <v>1</v>
      </c>
      <c r="G167" s="14">
        <f>SUM(G168,G172,G180,G182,G188)</f>
        <v>8211.3333333333339</v>
      </c>
      <c r="H167" s="14">
        <f>SUM(H168,H172,H180,H182,H188)</f>
        <v>13778766</v>
      </c>
      <c r="I167" s="14"/>
    </row>
    <row r="168" spans="1:9" ht="20.25" customHeight="1" outlineLevel="1" x14ac:dyDescent="0.15">
      <c r="A168" s="33" t="s">
        <v>17</v>
      </c>
      <c r="B168" s="33" t="s">
        <v>37</v>
      </c>
      <c r="C168" s="33"/>
      <c r="D168" s="33"/>
      <c r="E168" s="15">
        <f>SUM(E169:E171)</f>
        <v>2585</v>
      </c>
      <c r="F168" s="16">
        <f t="shared" ref="F168:H168" si="33">SUM(F169:F171)</f>
        <v>0</v>
      </c>
      <c r="G168" s="16">
        <f t="shared" si="33"/>
        <v>1640.3333333333335</v>
      </c>
      <c r="H168" s="16">
        <f t="shared" si="33"/>
        <v>1102266</v>
      </c>
      <c r="I168" s="33"/>
    </row>
    <row r="169" spans="1:9" ht="20.25" customHeight="1" outlineLevel="2" x14ac:dyDescent="0.15">
      <c r="A169" s="22" t="str">
        <f>B168</f>
        <v>의정부시</v>
      </c>
      <c r="B169" s="34" t="s">
        <v>233</v>
      </c>
      <c r="C169" s="22" t="s">
        <v>234</v>
      </c>
      <c r="D169" s="22" t="s">
        <v>234</v>
      </c>
      <c r="E169" s="40">
        <v>1230</v>
      </c>
      <c r="F169" s="40"/>
      <c r="G169" s="40">
        <v>859.33333333333337</v>
      </c>
      <c r="H169" s="40">
        <v>278266</v>
      </c>
      <c r="I169" s="41"/>
    </row>
    <row r="170" spans="1:9" ht="20.25" customHeight="1" outlineLevel="2" x14ac:dyDescent="0.15">
      <c r="A170" s="22" t="str">
        <f t="shared" ref="A170:A171" si="34">A169</f>
        <v>의정부시</v>
      </c>
      <c r="B170" s="34" t="s">
        <v>235</v>
      </c>
      <c r="C170" s="22" t="s">
        <v>236</v>
      </c>
      <c r="D170" s="22" t="s">
        <v>236</v>
      </c>
      <c r="E170" s="35">
        <v>655</v>
      </c>
      <c r="F170" s="35"/>
      <c r="G170" s="35">
        <v>711</v>
      </c>
      <c r="H170" s="35">
        <v>544000</v>
      </c>
      <c r="I170" s="22"/>
    </row>
    <row r="171" spans="1:9" ht="20.25" customHeight="1" outlineLevel="2" x14ac:dyDescent="0.15">
      <c r="A171" s="22" t="str">
        <f t="shared" si="34"/>
        <v>의정부시</v>
      </c>
      <c r="B171" s="42" t="s">
        <v>67</v>
      </c>
      <c r="C171" s="25" t="s">
        <v>37</v>
      </c>
      <c r="D171" s="22" t="s">
        <v>37</v>
      </c>
      <c r="E171" s="43">
        <v>700</v>
      </c>
      <c r="F171" s="25"/>
      <c r="G171" s="43">
        <v>70</v>
      </c>
      <c r="H171" s="43">
        <v>280000</v>
      </c>
      <c r="I171" s="44"/>
    </row>
    <row r="172" spans="1:9" ht="20.25" customHeight="1" outlineLevel="1" x14ac:dyDescent="0.15">
      <c r="A172" s="33" t="s">
        <v>17</v>
      </c>
      <c r="B172" s="33" t="s">
        <v>38</v>
      </c>
      <c r="C172" s="33"/>
      <c r="D172" s="33"/>
      <c r="E172" s="15">
        <f>SUM(E173:E179)</f>
        <v>7410</v>
      </c>
      <c r="F172" s="16">
        <f>SUM(F173:F179)</f>
        <v>1</v>
      </c>
      <c r="G172" s="16">
        <f>SUM(G173:G179)</f>
        <v>5526</v>
      </c>
      <c r="H172" s="16">
        <f>SUM(H173:H179)</f>
        <v>3604500</v>
      </c>
      <c r="I172" s="33"/>
    </row>
    <row r="173" spans="1:9" ht="20.25" customHeight="1" outlineLevel="2" x14ac:dyDescent="0.15">
      <c r="A173" s="22" t="str">
        <f>B172</f>
        <v>양주시</v>
      </c>
      <c r="B173" s="34" t="s">
        <v>237</v>
      </c>
      <c r="C173" s="22" t="s">
        <v>238</v>
      </c>
      <c r="D173" s="22" t="s">
        <v>238</v>
      </c>
      <c r="E173" s="40">
        <v>3000</v>
      </c>
      <c r="F173" s="40"/>
      <c r="G173" s="40">
        <v>4400</v>
      </c>
      <c r="H173" s="40">
        <v>750000</v>
      </c>
      <c r="I173" s="41"/>
    </row>
    <row r="174" spans="1:9" ht="20.25" customHeight="1" outlineLevel="2" x14ac:dyDescent="0.15">
      <c r="A174" s="22" t="str">
        <f t="shared" ref="A174:A179" si="35">A173</f>
        <v>양주시</v>
      </c>
      <c r="B174" s="55" t="s">
        <v>239</v>
      </c>
      <c r="C174" s="22" t="s">
        <v>240</v>
      </c>
      <c r="D174" s="22" t="s">
        <v>240</v>
      </c>
      <c r="E174" s="40">
        <v>150</v>
      </c>
      <c r="F174" s="40"/>
      <c r="G174" s="40">
        <v>427</v>
      </c>
      <c r="H174" s="40">
        <v>52500</v>
      </c>
      <c r="I174" s="41"/>
    </row>
    <row r="175" spans="1:9" ht="20.25" customHeight="1" outlineLevel="2" x14ac:dyDescent="0.15">
      <c r="A175" s="22" t="str">
        <f t="shared" si="35"/>
        <v>양주시</v>
      </c>
      <c r="B175" s="55" t="s">
        <v>241</v>
      </c>
      <c r="C175" s="22" t="s">
        <v>242</v>
      </c>
      <c r="D175" s="22" t="s">
        <v>242</v>
      </c>
      <c r="E175" s="40">
        <v>60</v>
      </c>
      <c r="F175" s="40">
        <v>1</v>
      </c>
      <c r="G175" s="40">
        <v>644</v>
      </c>
      <c r="H175" s="40">
        <v>124000</v>
      </c>
      <c r="I175" s="41"/>
    </row>
    <row r="176" spans="1:9" ht="20.25" customHeight="1" outlineLevel="2" x14ac:dyDescent="0.15">
      <c r="A176" s="22" t="str">
        <f t="shared" si="35"/>
        <v>양주시</v>
      </c>
      <c r="B176" s="55" t="s">
        <v>243</v>
      </c>
      <c r="C176" s="22" t="s">
        <v>244</v>
      </c>
      <c r="D176" s="22" t="s">
        <v>245</v>
      </c>
      <c r="E176" s="40">
        <v>1600</v>
      </c>
      <c r="F176" s="40"/>
      <c r="G176" s="40">
        <v>2</v>
      </c>
      <c r="H176" s="40">
        <v>1478000</v>
      </c>
      <c r="I176" s="41"/>
    </row>
    <row r="177" spans="1:9" ht="20.25" customHeight="1" outlineLevel="2" x14ac:dyDescent="0.15">
      <c r="A177" s="22" t="str">
        <f t="shared" si="35"/>
        <v>양주시</v>
      </c>
      <c r="B177" s="55" t="s">
        <v>246</v>
      </c>
      <c r="C177" s="22" t="s">
        <v>247</v>
      </c>
      <c r="D177" s="22" t="s">
        <v>248</v>
      </c>
      <c r="E177" s="40">
        <v>700</v>
      </c>
      <c r="F177" s="40"/>
      <c r="G177" s="40">
        <v>2</v>
      </c>
      <c r="H177" s="40">
        <v>350000</v>
      </c>
      <c r="I177" s="41"/>
    </row>
    <row r="178" spans="1:9" ht="20.25" customHeight="1" outlineLevel="2" x14ac:dyDescent="0.15">
      <c r="A178" s="22" t="str">
        <f t="shared" si="35"/>
        <v>양주시</v>
      </c>
      <c r="B178" s="55" t="s">
        <v>249</v>
      </c>
      <c r="C178" s="22" t="s">
        <v>250</v>
      </c>
      <c r="D178" s="22" t="s">
        <v>251</v>
      </c>
      <c r="E178" s="40">
        <v>400</v>
      </c>
      <c r="F178" s="40"/>
      <c r="G178" s="40">
        <v>1</v>
      </c>
      <c r="H178" s="40">
        <v>200000</v>
      </c>
      <c r="I178" s="41"/>
    </row>
    <row r="179" spans="1:9" ht="20.25" customHeight="1" outlineLevel="2" x14ac:dyDescent="0.15">
      <c r="A179" s="22" t="str">
        <f t="shared" si="35"/>
        <v>양주시</v>
      </c>
      <c r="B179" s="42" t="s">
        <v>67</v>
      </c>
      <c r="C179" s="36" t="s">
        <v>38</v>
      </c>
      <c r="D179" s="22" t="s">
        <v>38</v>
      </c>
      <c r="E179" s="56">
        <v>1500</v>
      </c>
      <c r="F179" s="36"/>
      <c r="G179" s="56">
        <v>50</v>
      </c>
      <c r="H179" s="56">
        <v>650000</v>
      </c>
      <c r="I179" s="57"/>
    </row>
    <row r="180" spans="1:9" ht="20.25" customHeight="1" outlineLevel="1" x14ac:dyDescent="0.15">
      <c r="A180" s="33" t="s">
        <v>17</v>
      </c>
      <c r="B180" s="33" t="s">
        <v>40</v>
      </c>
      <c r="C180" s="33"/>
      <c r="D180" s="33"/>
      <c r="E180" s="15">
        <f>SUM(E181)</f>
        <v>700</v>
      </c>
      <c r="F180" s="16">
        <f t="shared" ref="F180" si="36">SUM(F181)</f>
        <v>0</v>
      </c>
      <c r="G180" s="16">
        <f t="shared" ref="G180" si="37">SUM(G181)</f>
        <v>70</v>
      </c>
      <c r="H180" s="16">
        <f t="shared" ref="H180" si="38">SUM(H181)</f>
        <v>280000</v>
      </c>
      <c r="I180" s="33"/>
    </row>
    <row r="181" spans="1:9" ht="20.25" customHeight="1" outlineLevel="2" x14ac:dyDescent="0.15">
      <c r="A181" s="22" t="str">
        <f>B180</f>
        <v>동두천시</v>
      </c>
      <c r="B181" s="42" t="s">
        <v>67</v>
      </c>
      <c r="C181" s="22" t="s">
        <v>40</v>
      </c>
      <c r="D181" s="22" t="s">
        <v>40</v>
      </c>
      <c r="E181" s="40">
        <v>700</v>
      </c>
      <c r="F181" s="22"/>
      <c r="G181" s="40">
        <v>70</v>
      </c>
      <c r="H181" s="40">
        <v>280000</v>
      </c>
      <c r="I181" s="41"/>
    </row>
    <row r="182" spans="1:9" ht="20.25" customHeight="1" outlineLevel="1" x14ac:dyDescent="0.15">
      <c r="A182" s="33" t="s">
        <v>17</v>
      </c>
      <c r="B182" s="33" t="s">
        <v>39</v>
      </c>
      <c r="C182" s="33"/>
      <c r="D182" s="33"/>
      <c r="E182" s="15">
        <f>SUM(E183:E187)</f>
        <v>9480</v>
      </c>
      <c r="F182" s="15">
        <f t="shared" ref="F182:H182" si="39">SUM(F183:F187)</f>
        <v>0</v>
      </c>
      <c r="G182" s="15">
        <f t="shared" si="39"/>
        <v>905</v>
      </c>
      <c r="H182" s="15">
        <f t="shared" si="39"/>
        <v>8512000</v>
      </c>
      <c r="I182" s="33"/>
    </row>
    <row r="183" spans="1:9" ht="20.25" customHeight="1" outlineLevel="2" x14ac:dyDescent="0.15">
      <c r="A183" s="22" t="str">
        <f>B182</f>
        <v>포천시</v>
      </c>
      <c r="B183" s="58" t="s">
        <v>252</v>
      </c>
      <c r="C183" s="59" t="s">
        <v>68</v>
      </c>
      <c r="D183" s="59" t="s">
        <v>68</v>
      </c>
      <c r="E183" s="60">
        <v>230</v>
      </c>
      <c r="F183" s="60"/>
      <c r="G183" s="60">
        <v>415</v>
      </c>
      <c r="H183" s="60">
        <v>81000</v>
      </c>
      <c r="I183" s="62"/>
    </row>
    <row r="184" spans="1:9" ht="20.25" customHeight="1" outlineLevel="2" x14ac:dyDescent="0.15">
      <c r="A184" s="22" t="str">
        <f>A183</f>
        <v>포천시</v>
      </c>
      <c r="B184" s="61" t="s">
        <v>253</v>
      </c>
      <c r="C184" s="22" t="s">
        <v>254</v>
      </c>
      <c r="D184" s="22" t="s">
        <v>254</v>
      </c>
      <c r="E184" s="40">
        <v>150</v>
      </c>
      <c r="F184" s="22"/>
      <c r="G184" s="40">
        <v>418</v>
      </c>
      <c r="H184" s="40">
        <v>53000</v>
      </c>
      <c r="I184" s="32"/>
    </row>
    <row r="185" spans="1:9" ht="20.25" customHeight="1" outlineLevel="2" x14ac:dyDescent="0.15">
      <c r="A185" s="22" t="str">
        <f t="shared" ref="A185:A187" si="40">A184</f>
        <v>포천시</v>
      </c>
      <c r="B185" s="61" t="s">
        <v>255</v>
      </c>
      <c r="C185" s="22" t="s">
        <v>256</v>
      </c>
      <c r="D185" s="22" t="s">
        <v>257</v>
      </c>
      <c r="E185" s="40">
        <v>7200</v>
      </c>
      <c r="F185" s="22"/>
      <c r="G185" s="40">
        <v>1</v>
      </c>
      <c r="H185" s="40">
        <v>7300000</v>
      </c>
      <c r="I185" s="32"/>
    </row>
    <row r="186" spans="1:9" ht="20.25" customHeight="1" outlineLevel="2" x14ac:dyDescent="0.15">
      <c r="A186" s="22" t="str">
        <f t="shared" si="40"/>
        <v>포천시</v>
      </c>
      <c r="B186" s="61" t="s">
        <v>258</v>
      </c>
      <c r="C186" s="22" t="s">
        <v>259</v>
      </c>
      <c r="D186" s="22" t="s">
        <v>260</v>
      </c>
      <c r="E186" s="40">
        <v>1200</v>
      </c>
      <c r="F186" s="22"/>
      <c r="G186" s="40">
        <v>1</v>
      </c>
      <c r="H186" s="40">
        <v>798000</v>
      </c>
      <c r="I186" s="32"/>
    </row>
    <row r="187" spans="1:9" ht="20.25" customHeight="1" outlineLevel="2" x14ac:dyDescent="0.15">
      <c r="A187" s="22" t="str">
        <f t="shared" si="40"/>
        <v>포천시</v>
      </c>
      <c r="B187" s="42" t="s">
        <v>67</v>
      </c>
      <c r="C187" s="22" t="s">
        <v>69</v>
      </c>
      <c r="D187" s="22" t="s">
        <v>69</v>
      </c>
      <c r="E187" s="40">
        <v>700</v>
      </c>
      <c r="F187" s="40"/>
      <c r="G187" s="40">
        <v>70</v>
      </c>
      <c r="H187" s="40">
        <v>280000</v>
      </c>
      <c r="I187" s="41"/>
    </row>
    <row r="188" spans="1:9" ht="20.25" customHeight="1" outlineLevel="1" x14ac:dyDescent="0.15">
      <c r="A188" s="33" t="s">
        <v>17</v>
      </c>
      <c r="B188" s="33" t="s">
        <v>41</v>
      </c>
      <c r="C188" s="33"/>
      <c r="D188" s="33"/>
      <c r="E188" s="15">
        <f>SUM(E189)</f>
        <v>700</v>
      </c>
      <c r="F188" s="16">
        <f t="shared" ref="F188" si="41">SUM(F189)</f>
        <v>0</v>
      </c>
      <c r="G188" s="16">
        <f t="shared" ref="G188" si="42">SUM(G189)</f>
        <v>70</v>
      </c>
      <c r="H188" s="16">
        <f t="shared" ref="H188" si="43">SUM(H189)</f>
        <v>280000</v>
      </c>
      <c r="I188" s="33"/>
    </row>
    <row r="189" spans="1:9" ht="20.25" customHeight="1" outlineLevel="2" x14ac:dyDescent="0.15">
      <c r="A189" s="22" t="str">
        <f>B188</f>
        <v>연천군</v>
      </c>
      <c r="B189" s="42" t="s">
        <v>67</v>
      </c>
      <c r="C189" s="22" t="s">
        <v>41</v>
      </c>
      <c r="D189" s="22" t="s">
        <v>77</v>
      </c>
      <c r="E189" s="40">
        <v>700</v>
      </c>
      <c r="F189" s="22"/>
      <c r="G189" s="40">
        <v>70</v>
      </c>
      <c r="H189" s="40">
        <v>280000</v>
      </c>
      <c r="I189" s="41"/>
    </row>
    <row r="190" spans="1:9" ht="20.25" customHeight="1" x14ac:dyDescent="0.15">
      <c r="A190" s="11" t="s">
        <v>11</v>
      </c>
      <c r="B190" s="11" t="s">
        <v>42</v>
      </c>
      <c r="C190" s="12"/>
      <c r="D190" s="12"/>
      <c r="E190" s="13">
        <f>SUM(E191,E208,E212,E216,E218)</f>
        <v>60720</v>
      </c>
      <c r="F190" s="14">
        <f t="shared" ref="F190:H190" si="44">SUM(F191,F208,F212,F216,F218)</f>
        <v>6</v>
      </c>
      <c r="G190" s="14">
        <f t="shared" si="44"/>
        <v>4774</v>
      </c>
      <c r="H190" s="14">
        <f t="shared" si="44"/>
        <v>26144103</v>
      </c>
      <c r="I190" s="14"/>
    </row>
    <row r="191" spans="1:9" ht="20.25" customHeight="1" outlineLevel="1" x14ac:dyDescent="0.15">
      <c r="A191" s="33" t="s">
        <v>17</v>
      </c>
      <c r="B191" s="33" t="s">
        <v>43</v>
      </c>
      <c r="C191" s="33"/>
      <c r="D191" s="33"/>
      <c r="E191" s="15">
        <f>SUM(E192:E207)</f>
        <v>39850</v>
      </c>
      <c r="F191" s="16">
        <f>SUM(F192:F207)</f>
        <v>2</v>
      </c>
      <c r="G191" s="16">
        <f>SUM(G192:G207)</f>
        <v>625</v>
      </c>
      <c r="H191" s="16">
        <f>SUM(H192:H207)</f>
        <v>16231303</v>
      </c>
      <c r="I191" s="33"/>
    </row>
    <row r="192" spans="1:9" ht="20.25" customHeight="1" outlineLevel="2" x14ac:dyDescent="0.15">
      <c r="A192" s="22" t="str">
        <f>B191</f>
        <v>남양주시</v>
      </c>
      <c r="B192" s="34" t="s">
        <v>261</v>
      </c>
      <c r="C192" s="22" t="s">
        <v>262</v>
      </c>
      <c r="D192" s="22" t="s">
        <v>263</v>
      </c>
      <c r="E192" s="40">
        <v>5930</v>
      </c>
      <c r="F192" s="40"/>
      <c r="G192" s="40">
        <v>100</v>
      </c>
      <c r="H192" s="40">
        <v>2370000</v>
      </c>
      <c r="I192" s="41"/>
    </row>
    <row r="193" spans="1:9" ht="20.25" customHeight="1" outlineLevel="2" x14ac:dyDescent="0.15">
      <c r="A193" s="22" t="str">
        <f>A192</f>
        <v>남양주시</v>
      </c>
      <c r="B193" s="42" t="s">
        <v>264</v>
      </c>
      <c r="C193" s="22" t="s">
        <v>265</v>
      </c>
      <c r="D193" s="22" t="s">
        <v>266</v>
      </c>
      <c r="E193" s="40">
        <v>3000</v>
      </c>
      <c r="F193" s="40">
        <v>1</v>
      </c>
      <c r="G193" s="40">
        <v>100</v>
      </c>
      <c r="H193" s="40">
        <v>1200000</v>
      </c>
      <c r="I193" s="32"/>
    </row>
    <row r="194" spans="1:9" ht="20.25" customHeight="1" outlineLevel="2" x14ac:dyDescent="0.15">
      <c r="A194" s="22" t="str">
        <f t="shared" ref="A194:A207" si="45">A193</f>
        <v>남양주시</v>
      </c>
      <c r="B194" s="42" t="s">
        <v>267</v>
      </c>
      <c r="C194" s="22" t="s">
        <v>268</v>
      </c>
      <c r="D194" s="22" t="s">
        <v>269</v>
      </c>
      <c r="E194" s="40">
        <v>30</v>
      </c>
      <c r="F194" s="40"/>
      <c r="G194" s="40">
        <v>30</v>
      </c>
      <c r="H194" s="40">
        <v>19500</v>
      </c>
      <c r="I194" s="32"/>
    </row>
    <row r="195" spans="1:9" ht="20.25" customHeight="1" outlineLevel="2" x14ac:dyDescent="0.15">
      <c r="A195" s="22" t="str">
        <f t="shared" si="45"/>
        <v>남양주시</v>
      </c>
      <c r="B195" s="42" t="s">
        <v>270</v>
      </c>
      <c r="C195" s="22" t="s">
        <v>271</v>
      </c>
      <c r="D195" s="22" t="s">
        <v>272</v>
      </c>
      <c r="E195" s="40">
        <v>360</v>
      </c>
      <c r="F195" s="40"/>
      <c r="G195" s="40">
        <v>30</v>
      </c>
      <c r="H195" s="40">
        <v>234000</v>
      </c>
      <c r="I195" s="32"/>
    </row>
    <row r="196" spans="1:9" ht="20.25" customHeight="1" outlineLevel="2" x14ac:dyDescent="0.15">
      <c r="A196" s="22" t="str">
        <f t="shared" si="45"/>
        <v>남양주시</v>
      </c>
      <c r="B196" s="42" t="s">
        <v>273</v>
      </c>
      <c r="C196" s="22" t="s">
        <v>274</v>
      </c>
      <c r="D196" s="22" t="s">
        <v>275</v>
      </c>
      <c r="E196" s="40">
        <v>300</v>
      </c>
      <c r="F196" s="40"/>
      <c r="G196" s="40">
        <v>20</v>
      </c>
      <c r="H196" s="40">
        <v>19500</v>
      </c>
      <c r="I196" s="32"/>
    </row>
    <row r="197" spans="1:9" ht="20.25" customHeight="1" outlineLevel="2" x14ac:dyDescent="0.15">
      <c r="A197" s="22" t="str">
        <f t="shared" si="45"/>
        <v>남양주시</v>
      </c>
      <c r="B197" s="42" t="s">
        <v>276</v>
      </c>
      <c r="C197" s="22" t="s">
        <v>277</v>
      </c>
      <c r="D197" s="22" t="s">
        <v>278</v>
      </c>
      <c r="E197" s="40">
        <v>600</v>
      </c>
      <c r="F197" s="40"/>
      <c r="G197" s="40">
        <v>5</v>
      </c>
      <c r="H197" s="40">
        <v>355700</v>
      </c>
      <c r="I197" s="32"/>
    </row>
    <row r="198" spans="1:9" ht="20.25" customHeight="1" outlineLevel="2" x14ac:dyDescent="0.15">
      <c r="A198" s="22" t="str">
        <f t="shared" si="45"/>
        <v>남양주시</v>
      </c>
      <c r="B198" s="42" t="s">
        <v>276</v>
      </c>
      <c r="C198" s="22" t="s">
        <v>278</v>
      </c>
      <c r="D198" s="22" t="s">
        <v>70</v>
      </c>
      <c r="E198" s="40">
        <v>3330</v>
      </c>
      <c r="F198" s="40"/>
      <c r="G198" s="40">
        <v>70</v>
      </c>
      <c r="H198" s="40">
        <v>1650000</v>
      </c>
      <c r="I198" s="32"/>
    </row>
    <row r="199" spans="1:9" ht="20.25" customHeight="1" outlineLevel="2" x14ac:dyDescent="0.15">
      <c r="A199" s="22" t="str">
        <f t="shared" si="45"/>
        <v>남양주시</v>
      </c>
      <c r="B199" s="42" t="s">
        <v>279</v>
      </c>
      <c r="C199" s="22" t="s">
        <v>280</v>
      </c>
      <c r="D199" s="22" t="s">
        <v>281</v>
      </c>
      <c r="E199" s="40">
        <v>2000</v>
      </c>
      <c r="F199" s="40"/>
      <c r="G199" s="40">
        <v>80</v>
      </c>
      <c r="H199" s="40">
        <v>1520000</v>
      </c>
      <c r="I199" s="32"/>
    </row>
    <row r="200" spans="1:9" ht="20.25" customHeight="1" outlineLevel="2" x14ac:dyDescent="0.15">
      <c r="A200" s="22" t="str">
        <f t="shared" si="45"/>
        <v>남양주시</v>
      </c>
      <c r="B200" s="42" t="s">
        <v>71</v>
      </c>
      <c r="C200" s="22" t="s">
        <v>282</v>
      </c>
      <c r="D200" s="22" t="s">
        <v>76</v>
      </c>
      <c r="E200" s="40">
        <v>700</v>
      </c>
      <c r="F200" s="40"/>
      <c r="G200" s="40">
        <v>10</v>
      </c>
      <c r="H200" s="40">
        <v>355700</v>
      </c>
      <c r="I200" s="32"/>
    </row>
    <row r="201" spans="1:9" ht="20.25" customHeight="1" outlineLevel="2" x14ac:dyDescent="0.15">
      <c r="A201" s="22" t="str">
        <f t="shared" si="45"/>
        <v>남양주시</v>
      </c>
      <c r="B201" s="42" t="s">
        <v>71</v>
      </c>
      <c r="C201" s="22" t="s">
        <v>76</v>
      </c>
      <c r="D201" s="22" t="s">
        <v>72</v>
      </c>
      <c r="E201" s="40">
        <v>1500</v>
      </c>
      <c r="F201" s="40"/>
      <c r="G201" s="40">
        <v>100</v>
      </c>
      <c r="H201" s="40">
        <v>750000</v>
      </c>
      <c r="I201" s="32"/>
    </row>
    <row r="202" spans="1:9" ht="20.25" customHeight="1" outlineLevel="2" x14ac:dyDescent="0.15">
      <c r="A202" s="22" t="str">
        <f t="shared" si="45"/>
        <v>남양주시</v>
      </c>
      <c r="B202" s="42" t="s">
        <v>283</v>
      </c>
      <c r="C202" s="22" t="s">
        <v>284</v>
      </c>
      <c r="D202" s="22" t="s">
        <v>285</v>
      </c>
      <c r="E202" s="40">
        <v>1600</v>
      </c>
      <c r="F202" s="40"/>
      <c r="G202" s="40">
        <v>45</v>
      </c>
      <c r="H202" s="40">
        <v>680000</v>
      </c>
      <c r="I202" s="32"/>
    </row>
    <row r="203" spans="1:9" ht="20.25" customHeight="1" outlineLevel="2" x14ac:dyDescent="0.15">
      <c r="A203" s="22" t="str">
        <f t="shared" si="45"/>
        <v>남양주시</v>
      </c>
      <c r="B203" s="42" t="s">
        <v>286</v>
      </c>
      <c r="C203" s="22" t="s">
        <v>73</v>
      </c>
      <c r="D203" s="22" t="s">
        <v>73</v>
      </c>
      <c r="E203" s="40">
        <v>700</v>
      </c>
      <c r="F203" s="40"/>
      <c r="G203" s="40"/>
      <c r="H203" s="40">
        <v>315000</v>
      </c>
      <c r="I203" s="32"/>
    </row>
    <row r="204" spans="1:9" ht="20.25" customHeight="1" outlineLevel="2" x14ac:dyDescent="0.15">
      <c r="A204" s="22" t="str">
        <f t="shared" si="45"/>
        <v>남양주시</v>
      </c>
      <c r="B204" s="42" t="s">
        <v>287</v>
      </c>
      <c r="C204" s="22" t="s">
        <v>73</v>
      </c>
      <c r="D204" s="22" t="s">
        <v>73</v>
      </c>
      <c r="E204" s="40">
        <v>1200</v>
      </c>
      <c r="F204" s="40"/>
      <c r="G204" s="40"/>
      <c r="H204" s="40">
        <v>540000</v>
      </c>
      <c r="I204" s="32"/>
    </row>
    <row r="205" spans="1:9" ht="20.25" customHeight="1" outlineLevel="2" x14ac:dyDescent="0.15">
      <c r="A205" s="22" t="str">
        <f t="shared" si="45"/>
        <v>남양주시</v>
      </c>
      <c r="B205" s="42" t="s">
        <v>288</v>
      </c>
      <c r="C205" s="22" t="s">
        <v>289</v>
      </c>
      <c r="D205" s="22" t="s">
        <v>290</v>
      </c>
      <c r="E205" s="40">
        <v>1800</v>
      </c>
      <c r="F205" s="40"/>
      <c r="G205" s="40">
        <v>35</v>
      </c>
      <c r="H205" s="40">
        <v>720000</v>
      </c>
      <c r="I205" s="32"/>
    </row>
    <row r="206" spans="1:9" ht="20.25" customHeight="1" outlineLevel="2" x14ac:dyDescent="0.15">
      <c r="A206" s="22" t="str">
        <f t="shared" si="45"/>
        <v>남양주시</v>
      </c>
      <c r="B206" s="42" t="s">
        <v>74</v>
      </c>
      <c r="C206" s="22" t="s">
        <v>73</v>
      </c>
      <c r="D206" s="22" t="s">
        <v>73</v>
      </c>
      <c r="E206" s="40">
        <v>4800</v>
      </c>
      <c r="F206" s="40"/>
      <c r="G206" s="40">
        <v>0</v>
      </c>
      <c r="H206" s="40">
        <v>1903</v>
      </c>
      <c r="I206" s="32"/>
    </row>
    <row r="207" spans="1:9" ht="20.25" customHeight="1" outlineLevel="2" x14ac:dyDescent="0.15">
      <c r="A207" s="22" t="str">
        <f t="shared" si="45"/>
        <v>남양주시</v>
      </c>
      <c r="B207" s="42" t="s">
        <v>75</v>
      </c>
      <c r="C207" s="22" t="s">
        <v>73</v>
      </c>
      <c r="D207" s="22" t="s">
        <v>73</v>
      </c>
      <c r="E207" s="40">
        <v>12000</v>
      </c>
      <c r="F207" s="40">
        <v>1</v>
      </c>
      <c r="G207" s="40">
        <v>0</v>
      </c>
      <c r="H207" s="40">
        <v>5500000</v>
      </c>
      <c r="I207" s="32"/>
    </row>
    <row r="208" spans="1:9" ht="20.25" customHeight="1" outlineLevel="1" x14ac:dyDescent="0.15">
      <c r="A208" s="33" t="s">
        <v>17</v>
      </c>
      <c r="B208" s="33" t="s">
        <v>78</v>
      </c>
      <c r="C208" s="33"/>
      <c r="D208" s="33"/>
      <c r="E208" s="15">
        <f>SUM(E209:E211)</f>
        <v>1870</v>
      </c>
      <c r="F208" s="16">
        <f t="shared" ref="F208" si="46">SUM(F209:F211)</f>
        <v>1</v>
      </c>
      <c r="G208" s="16">
        <f t="shared" ref="G208" si="47">SUM(G209:G211)</f>
        <v>3743</v>
      </c>
      <c r="H208" s="16">
        <f t="shared" ref="H208" si="48">SUM(H209:H211)</f>
        <v>912800</v>
      </c>
      <c r="I208" s="33"/>
    </row>
    <row r="209" spans="1:9" ht="20.25" customHeight="1" outlineLevel="2" x14ac:dyDescent="0.15">
      <c r="A209" s="22" t="str">
        <f>B208</f>
        <v>구리시</v>
      </c>
      <c r="B209" s="34" t="s">
        <v>291</v>
      </c>
      <c r="C209" s="22" t="s">
        <v>292</v>
      </c>
      <c r="D209" s="22" t="s">
        <v>292</v>
      </c>
      <c r="E209" s="40">
        <v>1500</v>
      </c>
      <c r="F209" s="40">
        <v>1</v>
      </c>
      <c r="G209" s="40">
        <v>3022</v>
      </c>
      <c r="H209" s="40">
        <v>750000</v>
      </c>
      <c r="I209" s="41"/>
    </row>
    <row r="210" spans="1:9" ht="20.25" customHeight="1" outlineLevel="2" x14ac:dyDescent="0.15">
      <c r="A210" s="22" t="str">
        <f>A209</f>
        <v>구리시</v>
      </c>
      <c r="B210" s="34" t="s">
        <v>293</v>
      </c>
      <c r="C210" s="22" t="s">
        <v>294</v>
      </c>
      <c r="D210" s="22" t="s">
        <v>294</v>
      </c>
      <c r="E210" s="40">
        <v>300</v>
      </c>
      <c r="F210" s="40"/>
      <c r="G210" s="40">
        <v>477</v>
      </c>
      <c r="H210" s="40">
        <v>132000</v>
      </c>
      <c r="I210" s="41"/>
    </row>
    <row r="211" spans="1:9" ht="20.25" customHeight="1" outlineLevel="2" x14ac:dyDescent="0.15">
      <c r="A211" s="63" t="str">
        <f t="shared" ref="A211" si="49">A210</f>
        <v>구리시</v>
      </c>
      <c r="B211" s="42" t="s">
        <v>295</v>
      </c>
      <c r="C211" s="25" t="s">
        <v>296</v>
      </c>
      <c r="D211" s="63" t="s">
        <v>296</v>
      </c>
      <c r="E211" s="43">
        <v>70</v>
      </c>
      <c r="F211" s="25"/>
      <c r="G211" s="43">
        <v>244</v>
      </c>
      <c r="H211" s="43">
        <v>30800</v>
      </c>
      <c r="I211" s="44"/>
    </row>
    <row r="212" spans="1:9" ht="20.25" customHeight="1" outlineLevel="1" x14ac:dyDescent="0.15">
      <c r="A212" s="33" t="s">
        <v>17</v>
      </c>
      <c r="B212" s="33" t="s">
        <v>39</v>
      </c>
      <c r="C212" s="33"/>
      <c r="D212" s="33"/>
      <c r="E212" s="15">
        <f>SUM(E213:E215)</f>
        <v>8500</v>
      </c>
      <c r="F212" s="16">
        <f t="shared" ref="F212:H212" si="50">SUM(F213:F215)</f>
        <v>2</v>
      </c>
      <c r="G212" s="16">
        <f t="shared" si="50"/>
        <v>216</v>
      </c>
      <c r="H212" s="16">
        <f t="shared" si="50"/>
        <v>4900000</v>
      </c>
      <c r="I212" s="33"/>
    </row>
    <row r="213" spans="1:9" ht="20.25" customHeight="1" outlineLevel="2" x14ac:dyDescent="0.15">
      <c r="A213" s="22" t="str">
        <f>B212</f>
        <v>포천시</v>
      </c>
      <c r="B213" s="34" t="s">
        <v>299</v>
      </c>
      <c r="C213" s="22" t="s">
        <v>300</v>
      </c>
      <c r="D213" s="22" t="s">
        <v>301</v>
      </c>
      <c r="E213" s="40">
        <v>1100</v>
      </c>
      <c r="F213" s="40">
        <v>1</v>
      </c>
      <c r="G213" s="40">
        <v>30</v>
      </c>
      <c r="H213" s="40">
        <v>400000</v>
      </c>
      <c r="I213" s="41"/>
    </row>
    <row r="214" spans="1:9" ht="20.25" customHeight="1" outlineLevel="2" x14ac:dyDescent="0.15">
      <c r="A214" s="22" t="str">
        <f>A213</f>
        <v>포천시</v>
      </c>
      <c r="B214" s="42" t="s">
        <v>302</v>
      </c>
      <c r="C214" s="22" t="s">
        <v>44</v>
      </c>
      <c r="D214" s="22" t="s">
        <v>45</v>
      </c>
      <c r="E214" s="40">
        <v>4000</v>
      </c>
      <c r="F214" s="40">
        <v>1</v>
      </c>
      <c r="G214" s="40">
        <v>186</v>
      </c>
      <c r="H214" s="40">
        <v>2400000</v>
      </c>
      <c r="I214" s="32"/>
    </row>
    <row r="215" spans="1:9" ht="20.25" customHeight="1" outlineLevel="2" x14ac:dyDescent="0.15">
      <c r="A215" s="22" t="str">
        <f t="shared" ref="A215" si="51">A214</f>
        <v>포천시</v>
      </c>
      <c r="B215" s="42" t="s">
        <v>303</v>
      </c>
      <c r="C215" s="22" t="s">
        <v>304</v>
      </c>
      <c r="D215" s="22" t="s">
        <v>305</v>
      </c>
      <c r="E215" s="40">
        <v>3400</v>
      </c>
      <c r="F215" s="40"/>
      <c r="G215" s="40"/>
      <c r="H215" s="40">
        <v>2100000</v>
      </c>
      <c r="I215" s="32"/>
    </row>
    <row r="216" spans="1:9" ht="20.25" customHeight="1" outlineLevel="1" x14ac:dyDescent="0.15">
      <c r="A216" s="33" t="s">
        <v>17</v>
      </c>
      <c r="B216" s="33" t="s">
        <v>46</v>
      </c>
      <c r="C216" s="33"/>
      <c r="D216" s="33"/>
      <c r="E216" s="15">
        <f>SUM(E217)</f>
        <v>3500</v>
      </c>
      <c r="F216" s="16">
        <f t="shared" ref="F216" si="52">SUM(F217)</f>
        <v>1</v>
      </c>
      <c r="G216" s="16">
        <f t="shared" ref="G216" si="53">SUM(G217)</f>
        <v>50</v>
      </c>
      <c r="H216" s="16">
        <f t="shared" ref="H216" si="54">SUM(H217)</f>
        <v>1700000</v>
      </c>
      <c r="I216" s="33"/>
    </row>
    <row r="217" spans="1:9" ht="20.25" customHeight="1" outlineLevel="2" x14ac:dyDescent="0.15">
      <c r="A217" s="22" t="str">
        <f>B216</f>
        <v>양평군</v>
      </c>
      <c r="B217" s="42" t="s">
        <v>298</v>
      </c>
      <c r="C217" s="22" t="s">
        <v>297</v>
      </c>
      <c r="D217" s="22" t="s">
        <v>297</v>
      </c>
      <c r="E217" s="40">
        <v>3500</v>
      </c>
      <c r="F217" s="40">
        <v>1</v>
      </c>
      <c r="G217" s="40">
        <v>50</v>
      </c>
      <c r="H217" s="40">
        <v>1700000</v>
      </c>
      <c r="I217" s="41"/>
    </row>
    <row r="218" spans="1:9" ht="20.25" customHeight="1" outlineLevel="1" x14ac:dyDescent="0.15">
      <c r="A218" s="33" t="s">
        <v>17</v>
      </c>
      <c r="B218" s="33" t="s">
        <v>47</v>
      </c>
      <c r="C218" s="33"/>
      <c r="D218" s="33"/>
      <c r="E218" s="15">
        <f>SUM(E219:E222)</f>
        <v>7000</v>
      </c>
      <c r="F218" s="16">
        <f>SUM(F219:F222)</f>
        <v>0</v>
      </c>
      <c r="G218" s="16">
        <f>SUM(G219:G222)</f>
        <v>140</v>
      </c>
      <c r="H218" s="16">
        <f>SUM(H219:H222)</f>
        <v>2400000</v>
      </c>
      <c r="I218" s="33"/>
    </row>
    <row r="219" spans="1:9" ht="20.25" customHeight="1" outlineLevel="2" x14ac:dyDescent="0.15">
      <c r="A219" s="22" t="str">
        <f>B218</f>
        <v>가평군</v>
      </c>
      <c r="B219" s="34" t="s">
        <v>306</v>
      </c>
      <c r="C219" s="22" t="s">
        <v>307</v>
      </c>
      <c r="D219" s="22" t="s">
        <v>307</v>
      </c>
      <c r="E219" s="40">
        <v>5000</v>
      </c>
      <c r="F219" s="40"/>
      <c r="G219" s="40">
        <v>50</v>
      </c>
      <c r="H219" s="40">
        <v>1600000</v>
      </c>
      <c r="I219" s="41"/>
    </row>
    <row r="220" spans="1:9" ht="20.25" customHeight="1" outlineLevel="2" x14ac:dyDescent="0.15">
      <c r="A220" s="22" t="str">
        <f>A219</f>
        <v>가평군</v>
      </c>
      <c r="B220" s="42" t="s">
        <v>312</v>
      </c>
      <c r="C220" s="22" t="s">
        <v>313</v>
      </c>
      <c r="D220" s="22" t="s">
        <v>313</v>
      </c>
      <c r="E220" s="40">
        <v>1000</v>
      </c>
      <c r="F220" s="40"/>
      <c r="G220" s="40">
        <v>30</v>
      </c>
      <c r="H220" s="40">
        <v>400000</v>
      </c>
      <c r="I220" s="32"/>
    </row>
    <row r="221" spans="1:9" ht="20.25" customHeight="1" outlineLevel="2" x14ac:dyDescent="0.15">
      <c r="A221" s="22" t="str">
        <f t="shared" ref="A221:A222" si="55">A220</f>
        <v>가평군</v>
      </c>
      <c r="B221" s="42" t="s">
        <v>310</v>
      </c>
      <c r="C221" s="22" t="s">
        <v>309</v>
      </c>
      <c r="D221" s="22" t="s">
        <v>309</v>
      </c>
      <c r="E221" s="40">
        <v>500</v>
      </c>
      <c r="F221" s="40"/>
      <c r="G221" s="40">
        <v>30</v>
      </c>
      <c r="H221" s="40">
        <v>200000</v>
      </c>
      <c r="I221" s="32"/>
    </row>
    <row r="222" spans="1:9" ht="20.25" customHeight="1" outlineLevel="2" x14ac:dyDescent="0.15">
      <c r="A222" s="22" t="str">
        <f t="shared" si="55"/>
        <v>가평군</v>
      </c>
      <c r="B222" s="42" t="s">
        <v>311</v>
      </c>
      <c r="C222" s="22" t="s">
        <v>308</v>
      </c>
      <c r="D222" s="22" t="s">
        <v>308</v>
      </c>
      <c r="E222" s="40">
        <v>500</v>
      </c>
      <c r="F222" s="40"/>
      <c r="G222" s="40">
        <v>30</v>
      </c>
      <c r="H222" s="40">
        <v>200000</v>
      </c>
      <c r="I222" s="32"/>
    </row>
    <row r="223" spans="1:9" ht="20.25" customHeight="1" x14ac:dyDescent="0.15">
      <c r="A223" s="11" t="s">
        <v>11</v>
      </c>
      <c r="B223" s="11" t="s">
        <v>48</v>
      </c>
      <c r="C223" s="12"/>
      <c r="D223" s="12"/>
      <c r="E223" s="13">
        <f>SUM(E224)</f>
        <v>728</v>
      </c>
      <c r="F223" s="14">
        <f t="shared" ref="F223:H223" si="56">SUM(F224)</f>
        <v>0</v>
      </c>
      <c r="G223" s="14">
        <f t="shared" si="56"/>
        <v>454</v>
      </c>
      <c r="H223" s="14">
        <f t="shared" si="56"/>
        <v>500</v>
      </c>
      <c r="I223" s="14"/>
    </row>
    <row r="224" spans="1:9" ht="20.25" customHeight="1" outlineLevel="1" x14ac:dyDescent="0.15">
      <c r="A224" s="33" t="s">
        <v>17</v>
      </c>
      <c r="B224" s="33" t="s">
        <v>35</v>
      </c>
      <c r="C224" s="33"/>
      <c r="D224" s="33"/>
      <c r="E224" s="15">
        <f>SUM(E225:E226)</f>
        <v>728</v>
      </c>
      <c r="F224" s="16">
        <f>SUM(F225:F226)</f>
        <v>0</v>
      </c>
      <c r="G224" s="16">
        <f>SUM(G225:G226)</f>
        <v>454</v>
      </c>
      <c r="H224" s="16">
        <f>SUM(H225:H226)</f>
        <v>500</v>
      </c>
      <c r="I224" s="33"/>
    </row>
    <row r="225" spans="1:9" ht="20.25" customHeight="1" outlineLevel="2" x14ac:dyDescent="0.15">
      <c r="A225" s="22" t="str">
        <f>B224</f>
        <v>김포시</v>
      </c>
      <c r="B225" s="48" t="s">
        <v>314</v>
      </c>
      <c r="C225" s="25"/>
      <c r="D225" s="25"/>
      <c r="E225" s="49">
        <v>610</v>
      </c>
      <c r="F225" s="49">
        <v>0</v>
      </c>
      <c r="G225" s="49">
        <v>454</v>
      </c>
      <c r="H225" s="49">
        <v>400</v>
      </c>
      <c r="I225" s="50"/>
    </row>
    <row r="226" spans="1:9" ht="20.25" customHeight="1" outlineLevel="2" x14ac:dyDescent="0.15">
      <c r="A226" s="36" t="str">
        <f>A225</f>
        <v>김포시</v>
      </c>
      <c r="B226" s="51" t="s">
        <v>79</v>
      </c>
      <c r="C226" s="36"/>
      <c r="D226" s="36"/>
      <c r="E226" s="38">
        <v>118</v>
      </c>
      <c r="F226" s="38">
        <v>0</v>
      </c>
      <c r="G226" s="38">
        <v>0</v>
      </c>
      <c r="H226" s="38">
        <v>100</v>
      </c>
      <c r="I226" s="51"/>
    </row>
    <row r="227" spans="1:9" ht="20.25" customHeight="1" x14ac:dyDescent="0.15"/>
    <row r="228" spans="1:9" ht="20.25" customHeight="1" x14ac:dyDescent="0.15"/>
    <row r="229" spans="1:9" ht="20.25" customHeight="1" x14ac:dyDescent="0.15"/>
    <row r="230" spans="1:9" ht="20.25" customHeight="1" x14ac:dyDescent="0.15"/>
    <row r="231" spans="1:9" ht="20.25" customHeight="1" x14ac:dyDescent="0.15"/>
    <row r="232" spans="1:9" ht="20.25" customHeight="1" x14ac:dyDescent="0.15"/>
    <row r="233" spans="1:9" ht="20.25" customHeight="1" x14ac:dyDescent="0.15"/>
    <row r="234" spans="1:9" ht="20.25" customHeight="1" x14ac:dyDescent="0.15"/>
    <row r="235" spans="1:9" ht="20.25" customHeight="1" x14ac:dyDescent="0.15"/>
    <row r="236" spans="1:9" ht="20.25" customHeight="1" x14ac:dyDescent="0.15"/>
    <row r="237" spans="1:9" ht="20.25" customHeight="1" x14ac:dyDescent="0.15"/>
    <row r="238" spans="1:9" ht="20.25" customHeight="1" x14ac:dyDescent="0.15"/>
    <row r="239" spans="1:9" ht="20.25" customHeight="1" x14ac:dyDescent="0.15"/>
    <row r="240" spans="1:9" ht="20.25" customHeight="1" x14ac:dyDescent="0.15"/>
    <row r="241" ht="20.25" customHeight="1" x14ac:dyDescent="0.15"/>
    <row r="242" ht="20.25" customHeight="1" x14ac:dyDescent="0.15"/>
    <row r="243" ht="20.25" customHeight="1" x14ac:dyDescent="0.15"/>
    <row r="244" ht="20.25" customHeight="1" x14ac:dyDescent="0.15"/>
    <row r="245" ht="20.25" customHeight="1" x14ac:dyDescent="0.15"/>
    <row r="246" ht="20.25" customHeight="1" x14ac:dyDescent="0.15"/>
    <row r="247" ht="20.25" customHeight="1" x14ac:dyDescent="0.15"/>
    <row r="248" ht="20.25" customHeight="1" x14ac:dyDescent="0.15"/>
    <row r="249" ht="20.25" customHeight="1" x14ac:dyDescent="0.15"/>
    <row r="250" ht="20.25" customHeight="1" x14ac:dyDescent="0.15"/>
    <row r="251" ht="20.25" customHeight="1" x14ac:dyDescent="0.15"/>
    <row r="252" ht="20.25" customHeight="1" x14ac:dyDescent="0.15"/>
    <row r="253" ht="20.25" customHeight="1" x14ac:dyDescent="0.15"/>
    <row r="254" ht="20.25" customHeight="1" x14ac:dyDescent="0.15"/>
    <row r="255" ht="20.25" customHeight="1" x14ac:dyDescent="0.15"/>
    <row r="256" ht="20.25" customHeight="1" x14ac:dyDescent="0.15"/>
    <row r="257" ht="20.25" customHeight="1" x14ac:dyDescent="0.15"/>
    <row r="258" ht="20.25" customHeight="1" x14ac:dyDescent="0.15"/>
    <row r="259" ht="20.25" customHeight="1" x14ac:dyDescent="0.15"/>
    <row r="260" ht="20.25" customHeight="1" x14ac:dyDescent="0.15"/>
    <row r="261" ht="20.25" customHeight="1" x14ac:dyDescent="0.15"/>
  </sheetData>
  <mergeCells count="8">
    <mergeCell ref="H2:H3"/>
    <mergeCell ref="I2:I3"/>
    <mergeCell ref="A2:A3"/>
    <mergeCell ref="B2:B3"/>
    <mergeCell ref="C2:D2"/>
    <mergeCell ref="E2:E3"/>
    <mergeCell ref="F2:F3"/>
    <mergeCell ref="G2:G3"/>
  </mergeCells>
  <phoneticPr fontId="3" type="noConversion"/>
  <pageMargins left="0.35433070866141736" right="0.35433070866141736" top="0.78740157480314965" bottom="0.78740157480314965" header="0.51181102362204722" footer="0.51181102362204722"/>
  <pageSetup paperSize="8" scale="72" fitToHeight="0" orientation="portrait" r:id="rId1"/>
  <headerFooter alignWithMargins="0"/>
  <rowBreaks count="1" manualBreakCount="1">
    <brk id="60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공사계획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2025-03-26T00:25:48Z</dcterms:created>
  <dcterms:modified xsi:type="dcterms:W3CDTF">2025-03-26T10:08:20Z</dcterms:modified>
</cp:coreProperties>
</file>