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조철희\01 도시가스\05 도시가스 공급시설 2개년 공사계획\★2025년\00 보고\"/>
    </mc:Choice>
  </mc:AlternateContent>
  <xr:revisionPtr revIDLastSave="0" documentId="13_ncr:1_{4DF203BC-EEA6-49A1-8BB0-02770B371742}" xr6:coauthVersionLast="47" xr6:coauthVersionMax="47" xr10:uidLastSave="{00000000-0000-0000-0000-000000000000}"/>
  <bookViews>
    <workbookView xWindow="28680" yWindow="-120" windowWidth="29040" windowHeight="15840" xr2:uid="{4BADB30F-9A57-49B9-A4F1-A192DB257BAF}"/>
  </bookViews>
  <sheets>
    <sheet name="2025년 공사계획(의무)" sheetId="2" r:id="rId1"/>
  </sheets>
  <definedNames>
    <definedName name="_xlnm._FilterDatabase" localSheetId="0" hidden="1">'2025년 공사계획(의무)'!$A$5:$I$86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8" i="2" l="1"/>
  <c r="H117" i="2"/>
  <c r="G117" i="2"/>
  <c r="G116" i="2" s="1"/>
  <c r="F117" i="2"/>
  <c r="E117" i="2"/>
  <c r="H116" i="2"/>
  <c r="F116" i="2"/>
  <c r="E116" i="2"/>
  <c r="A115" i="2"/>
  <c r="H114" i="2"/>
  <c r="F114" i="2"/>
  <c r="E114" i="2"/>
  <c r="A113" i="2"/>
  <c r="H112" i="2"/>
  <c r="G112" i="2"/>
  <c r="F112" i="2"/>
  <c r="E112" i="2"/>
  <c r="A111" i="2"/>
  <c r="H110" i="2"/>
  <c r="G110" i="2"/>
  <c r="F110" i="2"/>
  <c r="E110" i="2"/>
  <c r="A105" i="2"/>
  <c r="A106" i="2" s="1"/>
  <c r="A107" i="2" s="1"/>
  <c r="A108" i="2" s="1"/>
  <c r="A109" i="2" s="1"/>
  <c r="H104" i="2"/>
  <c r="G104" i="2"/>
  <c r="F104" i="2"/>
  <c r="E104" i="2"/>
  <c r="A102" i="2"/>
  <c r="H101" i="2"/>
  <c r="G101" i="2"/>
  <c r="F101" i="2"/>
  <c r="E101" i="2"/>
  <c r="A100" i="2"/>
  <c r="H99" i="2"/>
  <c r="G99" i="2"/>
  <c r="F99" i="2"/>
  <c r="E99" i="2"/>
  <c r="A96" i="2"/>
  <c r="A97" i="2" s="1"/>
  <c r="A98" i="2" s="1"/>
  <c r="H95" i="2"/>
  <c r="G95" i="2"/>
  <c r="F95" i="2"/>
  <c r="E95" i="2"/>
  <c r="A94" i="2"/>
  <c r="A88" i="2"/>
  <c r="A89" i="2" s="1"/>
  <c r="A90" i="2" s="1"/>
  <c r="A91" i="2" s="1"/>
  <c r="A92" i="2" s="1"/>
  <c r="A84" i="2"/>
  <c r="A85" i="2" s="1"/>
  <c r="A82" i="2"/>
  <c r="A77" i="2"/>
  <c r="A78" i="2" s="1"/>
  <c r="A79" i="2" s="1"/>
  <c r="A80" i="2" s="1"/>
  <c r="A73" i="2"/>
  <c r="A74" i="2" s="1"/>
  <c r="A70" i="2"/>
  <c r="A71" i="2" s="1"/>
  <c r="A66" i="2"/>
  <c r="A67" i="2" s="1"/>
  <c r="A68" i="2" s="1"/>
  <c r="A61" i="2"/>
  <c r="A62" i="2" s="1"/>
  <c r="A63" i="2" s="1"/>
  <c r="A64" i="2" s="1"/>
  <c r="A59" i="2"/>
  <c r="A56" i="2"/>
  <c r="A54" i="2"/>
  <c r="A50" i="2"/>
  <c r="A51" i="2" s="1"/>
  <c r="A52" i="2" s="1"/>
  <c r="A44" i="2"/>
  <c r="A45" i="2" s="1"/>
  <c r="A46" i="2" s="1"/>
  <c r="A47" i="2" s="1"/>
  <c r="A48" i="2" s="1"/>
  <c r="A42" i="2"/>
  <c r="A37" i="2"/>
  <c r="A38" i="2" s="1"/>
  <c r="A39" i="2" s="1"/>
  <c r="A40" i="2" s="1"/>
  <c r="A26" i="2"/>
  <c r="A27" i="2" s="1"/>
  <c r="A28" i="2" s="1"/>
  <c r="A29" i="2" s="1"/>
  <c r="A30" i="2" s="1"/>
  <c r="A31" i="2" s="1"/>
  <c r="A32" i="2" s="1"/>
  <c r="A33" i="2" s="1"/>
  <c r="A34" i="2" s="1"/>
  <c r="A35" i="2" s="1"/>
  <c r="A23" i="2"/>
  <c r="A24" i="2" s="1"/>
  <c r="A17" i="2"/>
  <c r="A18" i="2" s="1"/>
  <c r="A19" i="2" s="1"/>
  <c r="A20" i="2" s="1"/>
  <c r="A21" i="2" s="1"/>
  <c r="A12" i="2"/>
  <c r="A13" i="2" s="1"/>
  <c r="A14" i="2" s="1"/>
  <c r="A15" i="2" s="1"/>
  <c r="A7" i="2"/>
  <c r="A8" i="2" s="1"/>
  <c r="A9" i="2" s="1"/>
  <c r="A10" i="2" s="1"/>
  <c r="H93" i="2"/>
  <c r="G93" i="2"/>
  <c r="F93" i="2"/>
  <c r="E93" i="2"/>
  <c r="H87" i="2"/>
  <c r="H86" i="2" s="1"/>
  <c r="G87" i="2"/>
  <c r="F87" i="2"/>
  <c r="E87" i="2"/>
  <c r="E103" i="2" l="1"/>
  <c r="F103" i="2"/>
  <c r="H103" i="2"/>
  <c r="G103" i="2"/>
  <c r="E86" i="2"/>
  <c r="G86" i="2"/>
  <c r="H83" i="2"/>
  <c r="G83" i="2"/>
  <c r="F83" i="2"/>
  <c r="E83" i="2"/>
  <c r="H81" i="2"/>
  <c r="G81" i="2"/>
  <c r="F81" i="2"/>
  <c r="E81" i="2"/>
  <c r="H76" i="2"/>
  <c r="G76" i="2"/>
  <c r="F76" i="2"/>
  <c r="E76" i="2"/>
  <c r="H65" i="2"/>
  <c r="G65" i="2"/>
  <c r="F65" i="2"/>
  <c r="E65" i="2"/>
  <c r="H69" i="2"/>
  <c r="G69" i="2"/>
  <c r="F69" i="2"/>
  <c r="E69" i="2"/>
  <c r="H72" i="2"/>
  <c r="G72" i="2"/>
  <c r="F72" i="2"/>
  <c r="E72" i="2"/>
  <c r="H60" i="2"/>
  <c r="G60" i="2"/>
  <c r="F60" i="2"/>
  <c r="E60" i="2"/>
  <c r="H58" i="2"/>
  <c r="G58" i="2"/>
  <c r="F58" i="2"/>
  <c r="E58" i="2"/>
  <c r="G25" i="2"/>
  <c r="F25" i="2"/>
  <c r="E25" i="2"/>
  <c r="H25" i="2"/>
  <c r="G11" i="2"/>
  <c r="F11" i="2"/>
  <c r="E11" i="2"/>
  <c r="H11" i="2"/>
  <c r="G6" i="2"/>
  <c r="E6" i="2"/>
  <c r="H6" i="2"/>
  <c r="H55" i="2"/>
  <c r="G55" i="2"/>
  <c r="F55" i="2"/>
  <c r="E55" i="2"/>
  <c r="H53" i="2"/>
  <c r="G53" i="2"/>
  <c r="F53" i="2"/>
  <c r="E53" i="2"/>
  <c r="H49" i="2"/>
  <c r="E49" i="2"/>
  <c r="G49" i="2"/>
  <c r="F49" i="2"/>
  <c r="H43" i="2"/>
  <c r="G43" i="2"/>
  <c r="F43" i="2"/>
  <c r="E43" i="2"/>
  <c r="E36" i="2"/>
  <c r="H36" i="2"/>
  <c r="G36" i="2"/>
  <c r="F36" i="2"/>
  <c r="H41" i="2"/>
  <c r="G41" i="2"/>
  <c r="F41" i="2"/>
  <c r="E41" i="2"/>
  <c r="H16" i="2"/>
  <c r="G16" i="2"/>
  <c r="F16" i="2"/>
  <c r="E16" i="2"/>
  <c r="H22" i="2"/>
  <c r="G22" i="2"/>
  <c r="F22" i="2"/>
  <c r="E22" i="2"/>
  <c r="F6" i="2"/>
  <c r="G57" i="2" l="1"/>
  <c r="F5" i="2"/>
  <c r="F57" i="2"/>
  <c r="G5" i="2"/>
  <c r="E57" i="2"/>
  <c r="H57" i="2"/>
  <c r="E5" i="2"/>
  <c r="E4" i="2" s="1"/>
  <c r="H5" i="2"/>
  <c r="H4" i="2" s="1"/>
  <c r="E75" i="2"/>
  <c r="F75" i="2"/>
  <c r="H75" i="2"/>
  <c r="G75" i="2"/>
  <c r="G4" i="2" l="1"/>
  <c r="F4" i="2"/>
</calcChain>
</file>

<file path=xl/sharedStrings.xml><?xml version="1.0" encoding="utf-8"?>
<sst xmlns="http://schemas.openxmlformats.org/spreadsheetml/2006/main" count="319" uniqueCount="281">
  <si>
    <t>시군명</t>
    <phoneticPr fontId="4" type="noConversion"/>
  </si>
  <si>
    <t>공  사  명</t>
    <phoneticPr fontId="4" type="noConversion"/>
  </si>
  <si>
    <t>공 사 구 간</t>
    <phoneticPr fontId="4" type="noConversion"/>
  </si>
  <si>
    <t>배관망 건설
계획 (m)</t>
    <phoneticPr fontId="4" type="noConversion"/>
  </si>
  <si>
    <t>정압기
(개소)</t>
    <phoneticPr fontId="4" type="noConversion"/>
  </si>
  <si>
    <t>공급가구
(가구)</t>
    <phoneticPr fontId="4" type="noConversion"/>
  </si>
  <si>
    <t xml:space="preserve">공사비
(천원)  </t>
    <phoneticPr fontId="4" type="noConversion"/>
  </si>
  <si>
    <t>비           고</t>
    <phoneticPr fontId="4" type="noConversion"/>
  </si>
  <si>
    <t>시   점</t>
    <phoneticPr fontId="4" type="noConversion"/>
  </si>
  <si>
    <t>종   점</t>
    <phoneticPr fontId="4" type="noConversion"/>
  </si>
  <si>
    <t>소계</t>
  </si>
  <si>
    <t>수원시</t>
  </si>
  <si>
    <t>매산로3가 98-1 일원</t>
  </si>
  <si>
    <t>매산로3가 86-1</t>
    <phoneticPr fontId="4" type="noConversion"/>
  </si>
  <si>
    <t>매산로3가 98-1</t>
    <phoneticPr fontId="4" type="noConversion"/>
  </si>
  <si>
    <t>상하광교동 일원 6단계</t>
  </si>
  <si>
    <t>하광교동 61-1</t>
    <phoneticPr fontId="4" type="noConversion"/>
  </si>
  <si>
    <t>하광교동 76-10</t>
    <phoneticPr fontId="4" type="noConversion"/>
  </si>
  <si>
    <t>이목동 282 일원</t>
  </si>
  <si>
    <t>이목동 284-8</t>
    <phoneticPr fontId="4" type="noConversion"/>
  </si>
  <si>
    <t>이목동 282</t>
    <phoneticPr fontId="4" type="noConversion"/>
  </si>
  <si>
    <t>화서동 86-1 일원</t>
  </si>
  <si>
    <t>화서동 184-90</t>
    <phoneticPr fontId="4" type="noConversion"/>
  </si>
  <si>
    <t>화서동 184-91</t>
    <phoneticPr fontId="4" type="noConversion"/>
  </si>
  <si>
    <t>용인시</t>
    <phoneticPr fontId="4" type="noConversion"/>
  </si>
  <si>
    <t>상하동 566-9</t>
  </si>
  <si>
    <t>상하동 95-3</t>
  </si>
  <si>
    <t>양지리 90-4</t>
  </si>
  <si>
    <t>양지리 90-10</t>
  </si>
  <si>
    <t>사암리 140-2</t>
  </si>
  <si>
    <t>사암리 118-2</t>
  </si>
  <si>
    <t>좌항리 333-1</t>
  </si>
  <si>
    <t>좌항리 322-75</t>
  </si>
  <si>
    <t>소계</t>
    <phoneticPr fontId="4" type="noConversion"/>
  </si>
  <si>
    <t>부천시</t>
    <phoneticPr fontId="4" type="noConversion"/>
  </si>
  <si>
    <t>심곡동 171-12</t>
    <phoneticPr fontId="4" type="noConversion"/>
  </si>
  <si>
    <t>심곡동 171-14</t>
    <phoneticPr fontId="4" type="noConversion"/>
  </si>
  <si>
    <t>송내동 400-10</t>
    <phoneticPr fontId="4" type="noConversion"/>
  </si>
  <si>
    <t>송내동 400-39</t>
    <phoneticPr fontId="4" type="noConversion"/>
  </si>
  <si>
    <t>화성시</t>
    <phoneticPr fontId="4" type="noConversion"/>
  </si>
  <si>
    <t>상안리 878-4</t>
  </si>
  <si>
    <t>상안리 882-12</t>
  </si>
  <si>
    <t>기천리 43</t>
  </si>
  <si>
    <t>기천리 132-2</t>
  </si>
  <si>
    <t>수촌리 695-1</t>
  </si>
  <si>
    <t>수촌리 657-3</t>
  </si>
  <si>
    <t>화산리 671-2</t>
  </si>
  <si>
    <t>화산리 1009</t>
  </si>
  <si>
    <t>당하리 161-20</t>
  </si>
  <si>
    <t>당하리 196</t>
  </si>
  <si>
    <t>안산시</t>
    <phoneticPr fontId="4" type="noConversion"/>
  </si>
  <si>
    <t>대부동동1090-8</t>
    <phoneticPr fontId="4" type="noConversion"/>
  </si>
  <si>
    <t>대부동동399-1</t>
    <phoneticPr fontId="4" type="noConversion"/>
  </si>
  <si>
    <t>장상동389-5</t>
    <phoneticPr fontId="4" type="noConversion"/>
  </si>
  <si>
    <t>장상동365-5</t>
    <phoneticPr fontId="4" type="noConversion"/>
  </si>
  <si>
    <t>장상동265-20</t>
    <phoneticPr fontId="4" type="noConversion"/>
  </si>
  <si>
    <t>장상동177-14</t>
    <phoneticPr fontId="4" type="noConversion"/>
  </si>
  <si>
    <t>대부북동1276-3</t>
    <phoneticPr fontId="4" type="noConversion"/>
  </si>
  <si>
    <t>대부북동917-1</t>
    <phoneticPr fontId="4" type="noConversion"/>
  </si>
  <si>
    <t>대부동동1544-5</t>
    <phoneticPr fontId="4" type="noConversion"/>
  </si>
  <si>
    <t>대부동동1559-42</t>
    <phoneticPr fontId="4" type="noConversion"/>
  </si>
  <si>
    <t>대부북동470-2</t>
    <phoneticPr fontId="4" type="noConversion"/>
  </si>
  <si>
    <t>대부북동476-9</t>
    <phoneticPr fontId="4" type="noConversion"/>
  </si>
  <si>
    <t>대부북동1870-149</t>
    <phoneticPr fontId="4" type="noConversion"/>
  </si>
  <si>
    <t>대부북동1870-154</t>
    <phoneticPr fontId="4" type="noConversion"/>
  </si>
  <si>
    <t>대부북동1855-29</t>
    <phoneticPr fontId="4" type="noConversion"/>
  </si>
  <si>
    <t>대부북동1854-60</t>
    <phoneticPr fontId="4" type="noConversion"/>
  </si>
  <si>
    <t>대부남동924-3</t>
    <phoneticPr fontId="4" type="noConversion"/>
  </si>
  <si>
    <t>대부남동609-28</t>
    <phoneticPr fontId="4" type="noConversion"/>
  </si>
  <si>
    <t>대부남동1207-7</t>
    <phoneticPr fontId="4" type="noConversion"/>
  </si>
  <si>
    <t>대부남동1195-8</t>
    <phoneticPr fontId="4" type="noConversion"/>
  </si>
  <si>
    <t>안양시</t>
    <phoneticPr fontId="4" type="noConversion"/>
  </si>
  <si>
    <t>비산동 305-15</t>
    <phoneticPr fontId="4" type="noConversion"/>
  </si>
  <si>
    <t>비산동 293-2</t>
    <phoneticPr fontId="4" type="noConversion"/>
  </si>
  <si>
    <t>평택시</t>
    <phoneticPr fontId="4" type="noConversion"/>
  </si>
  <si>
    <t>지산동 561</t>
  </si>
  <si>
    <t>지산동 541</t>
  </si>
  <si>
    <t>진목리 949-441</t>
    <phoneticPr fontId="4" type="noConversion"/>
  </si>
  <si>
    <t>은산리 1379</t>
    <phoneticPr fontId="4" type="noConversion"/>
  </si>
  <si>
    <t>석정리 산 29</t>
    <phoneticPr fontId="4" type="noConversion"/>
  </si>
  <si>
    <t>석정리 산 271</t>
    <phoneticPr fontId="4" type="noConversion"/>
  </si>
  <si>
    <t>죽백동 114-12</t>
    <phoneticPr fontId="4" type="noConversion"/>
  </si>
  <si>
    <t>죽백동 660</t>
    <phoneticPr fontId="4" type="noConversion"/>
  </si>
  <si>
    <t>시흥시</t>
    <phoneticPr fontId="4" type="noConversion"/>
  </si>
  <si>
    <t>대야동 7-203</t>
    <phoneticPr fontId="4" type="noConversion"/>
  </si>
  <si>
    <t>대야동 7-206</t>
    <phoneticPr fontId="4" type="noConversion"/>
  </si>
  <si>
    <t>방산동 550</t>
    <phoneticPr fontId="4" type="noConversion"/>
  </si>
  <si>
    <t>방산동 755-3</t>
    <phoneticPr fontId="4" type="noConversion"/>
  </si>
  <si>
    <t>신천동 749-1</t>
    <phoneticPr fontId="4" type="noConversion"/>
  </si>
  <si>
    <t>신천동 434</t>
    <phoneticPr fontId="4" type="noConversion"/>
  </si>
  <si>
    <t>계수동 179-26</t>
    <phoneticPr fontId="4" type="noConversion"/>
  </si>
  <si>
    <t>계수동 256-5</t>
    <phoneticPr fontId="4" type="noConversion"/>
  </si>
  <si>
    <t>장곡동 803-1</t>
    <phoneticPr fontId="4" type="noConversion"/>
  </si>
  <si>
    <t>장곡동 689-4</t>
    <phoneticPr fontId="4" type="noConversion"/>
  </si>
  <si>
    <t>오산시</t>
    <phoneticPr fontId="4" type="noConversion"/>
  </si>
  <si>
    <t>지곶동 545-6</t>
  </si>
  <si>
    <t>지곡동 559-2</t>
  </si>
  <si>
    <t>오산동 813</t>
  </si>
  <si>
    <t>부산동길 12-5</t>
  </si>
  <si>
    <t xml:space="preserve">외삼미동 337-5 </t>
    <phoneticPr fontId="4" type="noConversion"/>
  </si>
  <si>
    <t>외삼미동 324-3</t>
    <phoneticPr fontId="4" type="noConversion"/>
  </si>
  <si>
    <t>안성시</t>
    <phoneticPr fontId="4" type="noConversion"/>
  </si>
  <si>
    <t>양기리 산 61-3</t>
  </si>
  <si>
    <t>신두리 78-1</t>
  </si>
  <si>
    <t>의왕시</t>
    <phoneticPr fontId="4" type="noConversion"/>
  </si>
  <si>
    <t>학의동 463</t>
    <phoneticPr fontId="4" type="noConversion"/>
  </si>
  <si>
    <t>학현동 60</t>
    <phoneticPr fontId="4" type="noConversion"/>
  </si>
  <si>
    <t>처인구 원삼면 사암리 827 일원</t>
  </si>
  <si>
    <t>처인구 원삼면 좌항리 322-6 일원</t>
  </si>
  <si>
    <t>원미구 심곡동 171-14 일원</t>
  </si>
  <si>
    <t>소사구 송내동 400-39 일원</t>
  </si>
  <si>
    <t>서신면 매화리 759-24 일원</t>
  </si>
  <si>
    <t>팔탄면 기천리 43 일원</t>
  </si>
  <si>
    <t>장안면 수촌리 695-1 일원</t>
  </si>
  <si>
    <t>우정읍 화산리 1198-8 일원</t>
  </si>
  <si>
    <t>봉담읍 당하리 161-20 일원</t>
  </si>
  <si>
    <t>대부동동 6통 영전마을 1090-4 일원</t>
  </si>
  <si>
    <t>장상동 365-5 일원 (동막골)</t>
  </si>
  <si>
    <t>장상동 177-14 일원 (노리울)</t>
  </si>
  <si>
    <t xml:space="preserve">대부북동 11통 와곡마을 917-1 일원 </t>
  </si>
  <si>
    <t>대부동동 1통 고유지마을 1551 일원</t>
  </si>
  <si>
    <t>대부북동 7통 상동마을 476-6 일원</t>
  </si>
  <si>
    <t>대부북동 8통 종현동마을 1870-87 일원</t>
  </si>
  <si>
    <t>대부북동 10통 방아머리 1855 일원</t>
  </si>
  <si>
    <t>대부남동 14통 행낭곡마을 938 일원</t>
  </si>
  <si>
    <t>대부남동 16통 흥성리마을 1205 일원</t>
  </si>
  <si>
    <t>동안구 비산동 293-2 일원</t>
    <phoneticPr fontId="3" type="noConversion"/>
  </si>
  <si>
    <t>지산동 519-2 일원(지산14통) 4단계</t>
  </si>
  <si>
    <t>진위면 은산리 1291 일원(은산5리)(4단계)</t>
  </si>
  <si>
    <t>포승읍 석정리 1256-34 (석정리)(2단계)</t>
  </si>
  <si>
    <t>죽백, 월곡, 청룡동 일원(6단계)</t>
  </si>
  <si>
    <t>대야동 7-206 일원</t>
  </si>
  <si>
    <t>방산동 550 일원</t>
  </si>
  <si>
    <t>신천동 434 일원</t>
  </si>
  <si>
    <t>계수동 264 일원</t>
  </si>
  <si>
    <t>장곡동 689-4 일원</t>
  </si>
  <si>
    <t>지곶동 140-20일원</t>
  </si>
  <si>
    <t xml:space="preserve">부산동 610일원 </t>
  </si>
  <si>
    <t>외삼미동 327-23 일원</t>
  </si>
  <si>
    <t>공도읍 신두리 302-2번지 일원(소신두마을)</t>
    <phoneticPr fontId="3" type="noConversion"/>
  </si>
  <si>
    <t>학의동 60 일원 학현마을</t>
    <phoneticPr fontId="3" type="noConversion"/>
  </si>
  <si>
    <t>삼천리</t>
    <phoneticPr fontId="3" type="noConversion"/>
  </si>
  <si>
    <t>경기도</t>
    <phoneticPr fontId="3" type="noConversion"/>
  </si>
  <si>
    <t xml:space="preserve">처인구 양지면 제일리 일원 </t>
    <phoneticPr fontId="3" type="noConversion"/>
  </si>
  <si>
    <t>기흥구 상하동 276-6 일원(2단계)</t>
    <phoneticPr fontId="3" type="noConversion"/>
  </si>
  <si>
    <t>서하리 536-6</t>
    <phoneticPr fontId="4" type="noConversion"/>
  </si>
  <si>
    <t>서하리 221-9</t>
    <phoneticPr fontId="4" type="noConversion"/>
  </si>
  <si>
    <t>유정리 212-5</t>
    <phoneticPr fontId="4" type="noConversion"/>
  </si>
  <si>
    <t>유정리 619-1</t>
    <phoneticPr fontId="4" type="noConversion"/>
  </si>
  <si>
    <t>오향리 389-2</t>
    <phoneticPr fontId="4" type="noConversion"/>
  </si>
  <si>
    <t>오향리 224-2</t>
    <phoneticPr fontId="4" type="noConversion"/>
  </si>
  <si>
    <t>하번천리 297-4</t>
    <phoneticPr fontId="4" type="noConversion"/>
  </si>
  <si>
    <t>하번천리 285-1</t>
    <phoneticPr fontId="4" type="noConversion"/>
  </si>
  <si>
    <t>고등동 396-56</t>
    <phoneticPr fontId="4" type="noConversion"/>
  </si>
  <si>
    <t>시흥동 154-26</t>
    <phoneticPr fontId="4" type="noConversion"/>
  </si>
  <si>
    <t>여주시 세종대왕면 신지3리 공급관</t>
    <phoneticPr fontId="3" type="noConversion"/>
  </si>
  <si>
    <t>신지리 262-1</t>
    <phoneticPr fontId="4" type="noConversion"/>
  </si>
  <si>
    <t>신지리 257-1</t>
    <phoneticPr fontId="4" type="noConversion"/>
  </si>
  <si>
    <t>여주시 북내면 당우리 1차 본관</t>
    <phoneticPr fontId="3" type="noConversion"/>
  </si>
  <si>
    <t>오학동 392-2</t>
    <phoneticPr fontId="4" type="noConversion"/>
  </si>
  <si>
    <t>신남리 223-2</t>
    <phoneticPr fontId="4" type="noConversion"/>
  </si>
  <si>
    <t>이천시 백사면 현방리1,3리 1단계 본관</t>
    <phoneticPr fontId="3" type="noConversion"/>
  </si>
  <si>
    <t>조읍리 572-1</t>
    <phoneticPr fontId="4" type="noConversion"/>
  </si>
  <si>
    <t>조읍리 591-7</t>
    <phoneticPr fontId="4" type="noConversion"/>
  </si>
  <si>
    <t>이천시 장호원읍 장호원3리 331-8일원 2단계 공급관</t>
    <phoneticPr fontId="3" type="noConversion"/>
  </si>
  <si>
    <t>장호원리 331-8</t>
    <phoneticPr fontId="4" type="noConversion"/>
  </si>
  <si>
    <t>장호원리 269-17</t>
    <phoneticPr fontId="4" type="noConversion"/>
  </si>
  <si>
    <t>광암동 258-4</t>
    <phoneticPr fontId="4" type="noConversion"/>
  </si>
  <si>
    <t>광암동 248</t>
    <phoneticPr fontId="4" type="noConversion"/>
  </si>
  <si>
    <t>감북동 142-1</t>
    <phoneticPr fontId="4" type="noConversion"/>
  </si>
  <si>
    <t>감북동 138</t>
    <phoneticPr fontId="4" type="noConversion"/>
  </si>
  <si>
    <t>초이동 251-8</t>
    <phoneticPr fontId="4" type="noConversion"/>
  </si>
  <si>
    <t>초이동 274-3</t>
    <phoneticPr fontId="4" type="noConversion"/>
  </si>
  <si>
    <t>코원에너지서비스</t>
    <phoneticPr fontId="3" type="noConversion"/>
  </si>
  <si>
    <t>성남시</t>
    <phoneticPr fontId="4" type="noConversion"/>
  </si>
  <si>
    <t>광주시</t>
    <phoneticPr fontId="4" type="noConversion"/>
  </si>
  <si>
    <t>여주시</t>
    <phoneticPr fontId="4" type="noConversion"/>
  </si>
  <si>
    <t>이천시</t>
    <phoneticPr fontId="4" type="noConversion"/>
  </si>
  <si>
    <t>하남시</t>
    <phoneticPr fontId="4" type="noConversion"/>
  </si>
  <si>
    <t>서울도시가스</t>
    <phoneticPr fontId="3" type="noConversion"/>
  </si>
  <si>
    <t>고양시</t>
    <phoneticPr fontId="4" type="noConversion"/>
  </si>
  <si>
    <t>덕양구 내유동 222번지 인근 공급관</t>
  </si>
  <si>
    <t>내유동 232-13</t>
  </si>
  <si>
    <t>내유동 195-1</t>
  </si>
  <si>
    <t>덕양구 내유동 612번지 인근 공급관</t>
  </si>
  <si>
    <t>내유동 632</t>
  </si>
  <si>
    <t>내유동 162</t>
  </si>
  <si>
    <t>일산동구 설문동 706번지 인근 공급관 공사</t>
  </si>
  <si>
    <t>설문동 706-31</t>
  </si>
  <si>
    <t>설문동 706-65</t>
  </si>
  <si>
    <t>일산동구 설문동 32번지 인근 공급관 공사</t>
  </si>
  <si>
    <t>설문동 30-8</t>
  </si>
  <si>
    <t>설문동 32-1</t>
  </si>
  <si>
    <t>파주시</t>
    <phoneticPr fontId="4" type="noConversion"/>
  </si>
  <si>
    <t>용미3리 마을회관</t>
  </si>
  <si>
    <t>용미리 545-28</t>
  </si>
  <si>
    <t>광탄면 용미3리 자연취락 공급관공사</t>
    <phoneticPr fontId="3" type="noConversion"/>
  </si>
  <si>
    <t>김포시</t>
    <phoneticPr fontId="4" type="noConversion"/>
  </si>
  <si>
    <t>석모리 910번지 일대 공급관 공사</t>
  </si>
  <si>
    <t>석모리 910번지</t>
  </si>
  <si>
    <t>하성면 전류리 인근 공급관</t>
  </si>
  <si>
    <t>마곡리 333-5</t>
  </si>
  <si>
    <t>전류리 67-6</t>
  </si>
  <si>
    <t>소계</t>
    <phoneticPr fontId="3" type="noConversion"/>
  </si>
  <si>
    <t>대륜이엔에스</t>
    <phoneticPr fontId="3" type="noConversion"/>
  </si>
  <si>
    <t>2025년 도시가스 공급시설 공사계획(도시가스사업자 의무 투자재원)</t>
    <phoneticPr fontId="4" type="noConversion"/>
  </si>
  <si>
    <t>의정부동 240-32번지 일원</t>
  </si>
  <si>
    <t>의정부동 1-89번지 일원</t>
  </si>
  <si>
    <t>의정부동 125-2번지 일원</t>
  </si>
  <si>
    <t>고산동 665-1번지 일원(원머루 인근)(2단계)</t>
  </si>
  <si>
    <t>호원동 300-1번지 일원</t>
    <phoneticPr fontId="3" type="noConversion"/>
  </si>
  <si>
    <t>양주시</t>
    <phoneticPr fontId="4" type="noConversion"/>
  </si>
  <si>
    <t>의정부시</t>
    <phoneticPr fontId="4" type="noConversion"/>
  </si>
  <si>
    <t>포천시</t>
    <phoneticPr fontId="4" type="noConversion"/>
  </si>
  <si>
    <t>수정구 고등동 396-56번지 공급관</t>
    <phoneticPr fontId="3" type="noConversion"/>
  </si>
  <si>
    <t xml:space="preserve">초월읍 서하리 234 본, 공급관 및 구역조정기 </t>
    <phoneticPr fontId="3" type="noConversion"/>
  </si>
  <si>
    <t>도척면 유정리 529-12 공급관</t>
  </si>
  <si>
    <t>곤지암읍 오향리 294-7 본. 공급관</t>
  </si>
  <si>
    <t>남한산성면 하번천리 285-1 공급관</t>
  </si>
  <si>
    <t>광암동 247 공급관</t>
  </si>
  <si>
    <t>감북동 140 공급관(가무나리3차)</t>
  </si>
  <si>
    <t>초이동 265-2 공급관(초이3통)</t>
  </si>
  <si>
    <t>소흘읍 이동교4리 일원(2단계)</t>
  </si>
  <si>
    <t xml:space="preserve">포천동 신읍4통(호병골 1구간) </t>
  </si>
  <si>
    <t>신읍동 137-62(구절초로 일원)</t>
  </si>
  <si>
    <t>동두천시</t>
    <phoneticPr fontId="4" type="noConversion"/>
  </si>
  <si>
    <t>연천군</t>
    <phoneticPr fontId="4" type="noConversion"/>
  </si>
  <si>
    <t>송내동 2통 아차노리마을 일원(2단계)</t>
    <phoneticPr fontId="3" type="noConversion"/>
  </si>
  <si>
    <t>도신리 872-8~79(3단계)</t>
    <phoneticPr fontId="3" type="noConversion"/>
  </si>
  <si>
    <t>예스코</t>
    <phoneticPr fontId="3" type="noConversion"/>
  </si>
  <si>
    <t>남양주시</t>
    <phoneticPr fontId="4" type="noConversion"/>
  </si>
  <si>
    <t>양평군</t>
    <phoneticPr fontId="4" type="noConversion"/>
  </si>
  <si>
    <t>가평군</t>
    <phoneticPr fontId="4" type="noConversion"/>
  </si>
  <si>
    <t>수산1리 일원</t>
    <phoneticPr fontId="3" type="noConversion"/>
  </si>
  <si>
    <t>외방1리 일원</t>
    <phoneticPr fontId="3" type="noConversion"/>
  </si>
  <si>
    <t>외방2리 일원</t>
    <phoneticPr fontId="3" type="noConversion"/>
  </si>
  <si>
    <t>외방3리 일원</t>
    <phoneticPr fontId="3" type="noConversion"/>
  </si>
  <si>
    <t>수산3리 일원</t>
    <phoneticPr fontId="3" type="noConversion"/>
  </si>
  <si>
    <t>내촌면 내5리 일원</t>
    <phoneticPr fontId="3" type="noConversion"/>
  </si>
  <si>
    <t>내리 320-3</t>
  </si>
  <si>
    <t>내리 178-12</t>
  </si>
  <si>
    <t>양서면 신원리 일원</t>
    <phoneticPr fontId="3" type="noConversion"/>
  </si>
  <si>
    <t>상면 행현리 일원</t>
    <phoneticPr fontId="3" type="noConversion"/>
  </si>
  <si>
    <t>신원리 61-3</t>
  </si>
  <si>
    <t>신원리 25-5</t>
  </si>
  <si>
    <t>행현리 934-5</t>
  </si>
  <si>
    <t>행현리 769-1</t>
  </si>
  <si>
    <t>수산리 112</t>
  </si>
  <si>
    <t>수산리 199-4</t>
  </si>
  <si>
    <t>내방리165-2</t>
  </si>
  <si>
    <t>수산리 453-17</t>
  </si>
  <si>
    <t>외방리 산73-8</t>
  </si>
  <si>
    <t>외방리 558-2</t>
  </si>
  <si>
    <t>내방리 산1-8</t>
  </si>
  <si>
    <t>외방리 393-2</t>
  </si>
  <si>
    <t>외방리 112-2</t>
  </si>
  <si>
    <t>외방리 43-10</t>
  </si>
  <si>
    <t>인천도시가스</t>
    <phoneticPr fontId="3" type="noConversion"/>
  </si>
  <si>
    <t>월곶면 고막리 294-8 일원</t>
    <phoneticPr fontId="3" type="noConversion"/>
  </si>
  <si>
    <t>남방동 남방1통</t>
    <phoneticPr fontId="3" type="noConversion"/>
  </si>
  <si>
    <t>호원동 300-24</t>
  </si>
  <si>
    <t>호원동 300-37</t>
  </si>
  <si>
    <t>의정부동 240-1</t>
  </si>
  <si>
    <t>의정부동 1-21</t>
  </si>
  <si>
    <t>의정부동 15-7</t>
  </si>
  <si>
    <t>고산동 621-76</t>
  </si>
  <si>
    <t>고산동 659-5</t>
  </si>
  <si>
    <t>남방동 200-63</t>
  </si>
  <si>
    <t>남방동 325-5</t>
  </si>
  <si>
    <t>신읍동 696</t>
  </si>
  <si>
    <t>신읍동 263-3</t>
  </si>
  <si>
    <t>신읍동 50-2</t>
  </si>
  <si>
    <t>신읍동 137-87</t>
  </si>
  <si>
    <t>이동교리 782-4</t>
    <phoneticPr fontId="3" type="noConversion"/>
  </si>
  <si>
    <t>이동교리 247-10</t>
    <phoneticPr fontId="3" type="noConversion"/>
  </si>
  <si>
    <t>송내동 226-2</t>
  </si>
  <si>
    <t>송내동 216-6</t>
  </si>
  <si>
    <t>도신리 91-2</t>
  </si>
  <si>
    <t>도신리 205-2</t>
  </si>
  <si>
    <t>고막리 309-1</t>
  </si>
  <si>
    <t>고막리 294-8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</si>
</sst>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경기천년제목 Light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경기천년제목 Light"/>
      <family val="2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/>
    <xf numFmtId="0" fontId="6" fillId="0" borderId="4" xfId="1" applyFont="1" applyBorder="1" applyAlignment="1">
      <alignment horizontal="center" vertical="center"/>
    </xf>
    <xf numFmtId="41" fontId="6" fillId="0" borderId="4" xfId="2" applyFont="1" applyBorder="1" applyAlignment="1">
      <alignment vertical="center"/>
    </xf>
    <xf numFmtId="41" fontId="6" fillId="0" borderId="4" xfId="2" applyFont="1" applyFill="1" applyBorder="1" applyAlignment="1">
      <alignment horizontal="right" vertical="center"/>
    </xf>
    <xf numFmtId="41" fontId="6" fillId="0" borderId="4" xfId="2" applyFont="1" applyBorder="1" applyAlignment="1">
      <alignment horizontal="right" vertical="center"/>
    </xf>
    <xf numFmtId="41" fontId="6" fillId="0" borderId="4" xfId="2" applyFont="1" applyFill="1" applyBorder="1" applyAlignment="1">
      <alignment horizontal="left" vertical="center"/>
    </xf>
    <xf numFmtId="41" fontId="6" fillId="0" borderId="4" xfId="2" applyFont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Continuous" vertical="center"/>
    </xf>
    <xf numFmtId="0" fontId="5" fillId="4" borderId="3" xfId="1" applyFont="1" applyFill="1" applyBorder="1" applyAlignment="1">
      <alignment horizontal="centerContinuous" vertical="center"/>
    </xf>
    <xf numFmtId="0" fontId="5" fillId="4" borderId="3" xfId="1" applyFont="1" applyFill="1" applyBorder="1" applyAlignment="1">
      <alignment horizontal="center" vertical="center"/>
    </xf>
    <xf numFmtId="41" fontId="5" fillId="4" borderId="3" xfId="2" applyFont="1" applyFill="1" applyBorder="1" applyAlignment="1">
      <alignment horizontal="center" vertical="center" wrapText="1"/>
    </xf>
    <xf numFmtId="41" fontId="5" fillId="4" borderId="3" xfId="2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Continuous" vertical="center"/>
    </xf>
    <xf numFmtId="0" fontId="5" fillId="5" borderId="3" xfId="1" applyFont="1" applyFill="1" applyBorder="1" applyAlignment="1">
      <alignment horizontal="center" vertical="center"/>
    </xf>
    <xf numFmtId="41" fontId="5" fillId="5" borderId="3" xfId="2" applyFont="1" applyFill="1" applyBorder="1" applyAlignment="1">
      <alignment horizontal="center" vertical="center" wrapText="1"/>
    </xf>
    <xf numFmtId="41" fontId="5" fillId="5" borderId="3" xfId="2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2" borderId="2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</cellXfs>
  <cellStyles count="3">
    <cellStyle name="쉼표 [0] 2" xfId="2" xr:uid="{1314E430-D092-4E7A-99CA-701E06BB0179}"/>
    <cellStyle name="표준" xfId="0" builtinId="0"/>
    <cellStyle name="표준 2" xfId="1" xr:uid="{9EFADEF0-D61F-4A6A-B2CB-41CD513F5B1E}"/>
  </cellStyles>
  <dxfs count="0"/>
  <tableStyles count="0" defaultTableStyle="TableStyleMedium2" defaultPivotStyle="PivotStyleLight16"/>
  <colors>
    <mruColors>
      <color rgb="FF73C3CB"/>
      <color rgb="FFD0CECE"/>
      <color rgb="FF696C71"/>
      <color rgb="FF69CECE"/>
      <color rgb="FFEAEDB0"/>
      <color rgb="FFBCCE52"/>
      <color rgb="FF7FD3D1"/>
      <color rgb="FFB4EFEC"/>
      <color rgb="FFE39B8D"/>
      <color rgb="FFDD86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12949-3416-4EA4-AF19-299B424F4D74}">
  <sheetPr>
    <pageSetUpPr fitToPage="1"/>
  </sheetPr>
  <dimension ref="A1:I118"/>
  <sheetViews>
    <sheetView showGridLines="0" tabSelected="1" view="pageBreakPreview" zoomScaleNormal="85" zoomScaleSheetLayoutView="100" workbookViewId="0">
      <pane ySplit="4" topLeftCell="A5" activePane="bottomLeft" state="frozen"/>
      <selection pane="bottomLeft" activeCell="E9" sqref="E9"/>
    </sheetView>
  </sheetViews>
  <sheetFormatPr defaultRowHeight="13.5" outlineLevelRow="2" x14ac:dyDescent="0.15"/>
  <cols>
    <col min="1" max="1" width="8.875" style="1" customWidth="1"/>
    <col min="2" max="2" width="42.375" style="1" bestFit="1" customWidth="1"/>
    <col min="3" max="4" width="19.25" style="1" customWidth="1"/>
    <col min="5" max="5" width="17.375" style="1" customWidth="1"/>
    <col min="6" max="7" width="12.125" style="1" customWidth="1"/>
    <col min="8" max="8" width="17.75" style="1" customWidth="1"/>
    <col min="9" max="9" width="29.875" style="8" bestFit="1" customWidth="1"/>
    <col min="10" max="255" width="9" style="1"/>
    <col min="256" max="256" width="8.875" style="1" customWidth="1"/>
    <col min="257" max="257" width="42.375" style="1" bestFit="1" customWidth="1"/>
    <col min="258" max="259" width="19.25" style="1" customWidth="1"/>
    <col min="260" max="260" width="17.375" style="1" customWidth="1"/>
    <col min="261" max="262" width="12.125" style="1" customWidth="1"/>
    <col min="263" max="263" width="17.75" style="1" customWidth="1"/>
    <col min="264" max="264" width="29.875" style="1" bestFit="1" customWidth="1"/>
    <col min="265" max="265" width="13" style="1" bestFit="1" customWidth="1"/>
    <col min="266" max="511" width="9" style="1"/>
    <col min="512" max="512" width="8.875" style="1" customWidth="1"/>
    <col min="513" max="513" width="42.375" style="1" bestFit="1" customWidth="1"/>
    <col min="514" max="515" width="19.25" style="1" customWidth="1"/>
    <col min="516" max="516" width="17.375" style="1" customWidth="1"/>
    <col min="517" max="518" width="12.125" style="1" customWidth="1"/>
    <col min="519" max="519" width="17.75" style="1" customWidth="1"/>
    <col min="520" max="520" width="29.875" style="1" bestFit="1" customWidth="1"/>
    <col min="521" max="521" width="13" style="1" bestFit="1" customWidth="1"/>
    <col min="522" max="767" width="9" style="1"/>
    <col min="768" max="768" width="8.875" style="1" customWidth="1"/>
    <col min="769" max="769" width="42.375" style="1" bestFit="1" customWidth="1"/>
    <col min="770" max="771" width="19.25" style="1" customWidth="1"/>
    <col min="772" max="772" width="17.375" style="1" customWidth="1"/>
    <col min="773" max="774" width="12.125" style="1" customWidth="1"/>
    <col min="775" max="775" width="17.75" style="1" customWidth="1"/>
    <col min="776" max="776" width="29.875" style="1" bestFit="1" customWidth="1"/>
    <col min="777" max="777" width="13" style="1" bestFit="1" customWidth="1"/>
    <col min="778" max="1023" width="9" style="1"/>
    <col min="1024" max="1024" width="8.875" style="1" customWidth="1"/>
    <col min="1025" max="1025" width="42.375" style="1" bestFit="1" customWidth="1"/>
    <col min="1026" max="1027" width="19.25" style="1" customWidth="1"/>
    <col min="1028" max="1028" width="17.375" style="1" customWidth="1"/>
    <col min="1029" max="1030" width="12.125" style="1" customWidth="1"/>
    <col min="1031" max="1031" width="17.75" style="1" customWidth="1"/>
    <col min="1032" max="1032" width="29.875" style="1" bestFit="1" customWidth="1"/>
    <col min="1033" max="1033" width="13" style="1" bestFit="1" customWidth="1"/>
    <col min="1034" max="1279" width="9" style="1"/>
    <col min="1280" max="1280" width="8.875" style="1" customWidth="1"/>
    <col min="1281" max="1281" width="42.375" style="1" bestFit="1" customWidth="1"/>
    <col min="1282" max="1283" width="19.25" style="1" customWidth="1"/>
    <col min="1284" max="1284" width="17.375" style="1" customWidth="1"/>
    <col min="1285" max="1286" width="12.125" style="1" customWidth="1"/>
    <col min="1287" max="1287" width="17.75" style="1" customWidth="1"/>
    <col min="1288" max="1288" width="29.875" style="1" bestFit="1" customWidth="1"/>
    <col min="1289" max="1289" width="13" style="1" bestFit="1" customWidth="1"/>
    <col min="1290" max="1535" width="9" style="1"/>
    <col min="1536" max="1536" width="8.875" style="1" customWidth="1"/>
    <col min="1537" max="1537" width="42.375" style="1" bestFit="1" customWidth="1"/>
    <col min="1538" max="1539" width="19.25" style="1" customWidth="1"/>
    <col min="1540" max="1540" width="17.375" style="1" customWidth="1"/>
    <col min="1541" max="1542" width="12.125" style="1" customWidth="1"/>
    <col min="1543" max="1543" width="17.75" style="1" customWidth="1"/>
    <col min="1544" max="1544" width="29.875" style="1" bestFit="1" customWidth="1"/>
    <col min="1545" max="1545" width="13" style="1" bestFit="1" customWidth="1"/>
    <col min="1546" max="1791" width="9" style="1"/>
    <col min="1792" max="1792" width="8.875" style="1" customWidth="1"/>
    <col min="1793" max="1793" width="42.375" style="1" bestFit="1" customWidth="1"/>
    <col min="1794" max="1795" width="19.25" style="1" customWidth="1"/>
    <col min="1796" max="1796" width="17.375" style="1" customWidth="1"/>
    <col min="1797" max="1798" width="12.125" style="1" customWidth="1"/>
    <col min="1799" max="1799" width="17.75" style="1" customWidth="1"/>
    <col min="1800" max="1800" width="29.875" style="1" bestFit="1" customWidth="1"/>
    <col min="1801" max="1801" width="13" style="1" bestFit="1" customWidth="1"/>
    <col min="1802" max="2047" width="9" style="1"/>
    <col min="2048" max="2048" width="8.875" style="1" customWidth="1"/>
    <col min="2049" max="2049" width="42.375" style="1" bestFit="1" customWidth="1"/>
    <col min="2050" max="2051" width="19.25" style="1" customWidth="1"/>
    <col min="2052" max="2052" width="17.375" style="1" customWidth="1"/>
    <col min="2053" max="2054" width="12.125" style="1" customWidth="1"/>
    <col min="2055" max="2055" width="17.75" style="1" customWidth="1"/>
    <col min="2056" max="2056" width="29.875" style="1" bestFit="1" customWidth="1"/>
    <col min="2057" max="2057" width="13" style="1" bestFit="1" customWidth="1"/>
    <col min="2058" max="2303" width="9" style="1"/>
    <col min="2304" max="2304" width="8.875" style="1" customWidth="1"/>
    <col min="2305" max="2305" width="42.375" style="1" bestFit="1" customWidth="1"/>
    <col min="2306" max="2307" width="19.25" style="1" customWidth="1"/>
    <col min="2308" max="2308" width="17.375" style="1" customWidth="1"/>
    <col min="2309" max="2310" width="12.125" style="1" customWidth="1"/>
    <col min="2311" max="2311" width="17.75" style="1" customWidth="1"/>
    <col min="2312" max="2312" width="29.875" style="1" bestFit="1" customWidth="1"/>
    <col min="2313" max="2313" width="13" style="1" bestFit="1" customWidth="1"/>
    <col min="2314" max="2559" width="9" style="1"/>
    <col min="2560" max="2560" width="8.875" style="1" customWidth="1"/>
    <col min="2561" max="2561" width="42.375" style="1" bestFit="1" customWidth="1"/>
    <col min="2562" max="2563" width="19.25" style="1" customWidth="1"/>
    <col min="2564" max="2564" width="17.375" style="1" customWidth="1"/>
    <col min="2565" max="2566" width="12.125" style="1" customWidth="1"/>
    <col min="2567" max="2567" width="17.75" style="1" customWidth="1"/>
    <col min="2568" max="2568" width="29.875" style="1" bestFit="1" customWidth="1"/>
    <col min="2569" max="2569" width="13" style="1" bestFit="1" customWidth="1"/>
    <col min="2570" max="2815" width="9" style="1"/>
    <col min="2816" max="2816" width="8.875" style="1" customWidth="1"/>
    <col min="2817" max="2817" width="42.375" style="1" bestFit="1" customWidth="1"/>
    <col min="2818" max="2819" width="19.25" style="1" customWidth="1"/>
    <col min="2820" max="2820" width="17.375" style="1" customWidth="1"/>
    <col min="2821" max="2822" width="12.125" style="1" customWidth="1"/>
    <col min="2823" max="2823" width="17.75" style="1" customWidth="1"/>
    <col min="2824" max="2824" width="29.875" style="1" bestFit="1" customWidth="1"/>
    <col min="2825" max="2825" width="13" style="1" bestFit="1" customWidth="1"/>
    <col min="2826" max="3071" width="9" style="1"/>
    <col min="3072" max="3072" width="8.875" style="1" customWidth="1"/>
    <col min="3073" max="3073" width="42.375" style="1" bestFit="1" customWidth="1"/>
    <col min="3074" max="3075" width="19.25" style="1" customWidth="1"/>
    <col min="3076" max="3076" width="17.375" style="1" customWidth="1"/>
    <col min="3077" max="3078" width="12.125" style="1" customWidth="1"/>
    <col min="3079" max="3079" width="17.75" style="1" customWidth="1"/>
    <col min="3080" max="3080" width="29.875" style="1" bestFit="1" customWidth="1"/>
    <col min="3081" max="3081" width="13" style="1" bestFit="1" customWidth="1"/>
    <col min="3082" max="3327" width="9" style="1"/>
    <col min="3328" max="3328" width="8.875" style="1" customWidth="1"/>
    <col min="3329" max="3329" width="42.375" style="1" bestFit="1" customWidth="1"/>
    <col min="3330" max="3331" width="19.25" style="1" customWidth="1"/>
    <col min="3332" max="3332" width="17.375" style="1" customWidth="1"/>
    <col min="3333" max="3334" width="12.125" style="1" customWidth="1"/>
    <col min="3335" max="3335" width="17.75" style="1" customWidth="1"/>
    <col min="3336" max="3336" width="29.875" style="1" bestFit="1" customWidth="1"/>
    <col min="3337" max="3337" width="13" style="1" bestFit="1" customWidth="1"/>
    <col min="3338" max="3583" width="9" style="1"/>
    <col min="3584" max="3584" width="8.875" style="1" customWidth="1"/>
    <col min="3585" max="3585" width="42.375" style="1" bestFit="1" customWidth="1"/>
    <col min="3586" max="3587" width="19.25" style="1" customWidth="1"/>
    <col min="3588" max="3588" width="17.375" style="1" customWidth="1"/>
    <col min="3589" max="3590" width="12.125" style="1" customWidth="1"/>
    <col min="3591" max="3591" width="17.75" style="1" customWidth="1"/>
    <col min="3592" max="3592" width="29.875" style="1" bestFit="1" customWidth="1"/>
    <col min="3593" max="3593" width="13" style="1" bestFit="1" customWidth="1"/>
    <col min="3594" max="3839" width="9" style="1"/>
    <col min="3840" max="3840" width="8.875" style="1" customWidth="1"/>
    <col min="3841" max="3841" width="42.375" style="1" bestFit="1" customWidth="1"/>
    <col min="3842" max="3843" width="19.25" style="1" customWidth="1"/>
    <col min="3844" max="3844" width="17.375" style="1" customWidth="1"/>
    <col min="3845" max="3846" width="12.125" style="1" customWidth="1"/>
    <col min="3847" max="3847" width="17.75" style="1" customWidth="1"/>
    <col min="3848" max="3848" width="29.875" style="1" bestFit="1" customWidth="1"/>
    <col min="3849" max="3849" width="13" style="1" bestFit="1" customWidth="1"/>
    <col min="3850" max="4095" width="9" style="1"/>
    <col min="4096" max="4096" width="8.875" style="1" customWidth="1"/>
    <col min="4097" max="4097" width="42.375" style="1" bestFit="1" customWidth="1"/>
    <col min="4098" max="4099" width="19.25" style="1" customWidth="1"/>
    <col min="4100" max="4100" width="17.375" style="1" customWidth="1"/>
    <col min="4101" max="4102" width="12.125" style="1" customWidth="1"/>
    <col min="4103" max="4103" width="17.75" style="1" customWidth="1"/>
    <col min="4104" max="4104" width="29.875" style="1" bestFit="1" customWidth="1"/>
    <col min="4105" max="4105" width="13" style="1" bestFit="1" customWidth="1"/>
    <col min="4106" max="4351" width="9" style="1"/>
    <col min="4352" max="4352" width="8.875" style="1" customWidth="1"/>
    <col min="4353" max="4353" width="42.375" style="1" bestFit="1" customWidth="1"/>
    <col min="4354" max="4355" width="19.25" style="1" customWidth="1"/>
    <col min="4356" max="4356" width="17.375" style="1" customWidth="1"/>
    <col min="4357" max="4358" width="12.125" style="1" customWidth="1"/>
    <col min="4359" max="4359" width="17.75" style="1" customWidth="1"/>
    <col min="4360" max="4360" width="29.875" style="1" bestFit="1" customWidth="1"/>
    <col min="4361" max="4361" width="13" style="1" bestFit="1" customWidth="1"/>
    <col min="4362" max="4607" width="9" style="1"/>
    <col min="4608" max="4608" width="8.875" style="1" customWidth="1"/>
    <col min="4609" max="4609" width="42.375" style="1" bestFit="1" customWidth="1"/>
    <col min="4610" max="4611" width="19.25" style="1" customWidth="1"/>
    <col min="4612" max="4612" width="17.375" style="1" customWidth="1"/>
    <col min="4613" max="4614" width="12.125" style="1" customWidth="1"/>
    <col min="4615" max="4615" width="17.75" style="1" customWidth="1"/>
    <col min="4616" max="4616" width="29.875" style="1" bestFit="1" customWidth="1"/>
    <col min="4617" max="4617" width="13" style="1" bestFit="1" customWidth="1"/>
    <col min="4618" max="4863" width="9" style="1"/>
    <col min="4864" max="4864" width="8.875" style="1" customWidth="1"/>
    <col min="4865" max="4865" width="42.375" style="1" bestFit="1" customWidth="1"/>
    <col min="4866" max="4867" width="19.25" style="1" customWidth="1"/>
    <col min="4868" max="4868" width="17.375" style="1" customWidth="1"/>
    <col min="4869" max="4870" width="12.125" style="1" customWidth="1"/>
    <col min="4871" max="4871" width="17.75" style="1" customWidth="1"/>
    <col min="4872" max="4872" width="29.875" style="1" bestFit="1" customWidth="1"/>
    <col min="4873" max="4873" width="13" style="1" bestFit="1" customWidth="1"/>
    <col min="4874" max="5119" width="9" style="1"/>
    <col min="5120" max="5120" width="8.875" style="1" customWidth="1"/>
    <col min="5121" max="5121" width="42.375" style="1" bestFit="1" customWidth="1"/>
    <col min="5122" max="5123" width="19.25" style="1" customWidth="1"/>
    <col min="5124" max="5124" width="17.375" style="1" customWidth="1"/>
    <col min="5125" max="5126" width="12.125" style="1" customWidth="1"/>
    <col min="5127" max="5127" width="17.75" style="1" customWidth="1"/>
    <col min="5128" max="5128" width="29.875" style="1" bestFit="1" customWidth="1"/>
    <col min="5129" max="5129" width="13" style="1" bestFit="1" customWidth="1"/>
    <col min="5130" max="5375" width="9" style="1"/>
    <col min="5376" max="5376" width="8.875" style="1" customWidth="1"/>
    <col min="5377" max="5377" width="42.375" style="1" bestFit="1" customWidth="1"/>
    <col min="5378" max="5379" width="19.25" style="1" customWidth="1"/>
    <col min="5380" max="5380" width="17.375" style="1" customWidth="1"/>
    <col min="5381" max="5382" width="12.125" style="1" customWidth="1"/>
    <col min="5383" max="5383" width="17.75" style="1" customWidth="1"/>
    <col min="5384" max="5384" width="29.875" style="1" bestFit="1" customWidth="1"/>
    <col min="5385" max="5385" width="13" style="1" bestFit="1" customWidth="1"/>
    <col min="5386" max="5631" width="9" style="1"/>
    <col min="5632" max="5632" width="8.875" style="1" customWidth="1"/>
    <col min="5633" max="5633" width="42.375" style="1" bestFit="1" customWidth="1"/>
    <col min="5634" max="5635" width="19.25" style="1" customWidth="1"/>
    <col min="5636" max="5636" width="17.375" style="1" customWidth="1"/>
    <col min="5637" max="5638" width="12.125" style="1" customWidth="1"/>
    <col min="5639" max="5639" width="17.75" style="1" customWidth="1"/>
    <col min="5640" max="5640" width="29.875" style="1" bestFit="1" customWidth="1"/>
    <col min="5641" max="5641" width="13" style="1" bestFit="1" customWidth="1"/>
    <col min="5642" max="5887" width="9" style="1"/>
    <col min="5888" max="5888" width="8.875" style="1" customWidth="1"/>
    <col min="5889" max="5889" width="42.375" style="1" bestFit="1" customWidth="1"/>
    <col min="5890" max="5891" width="19.25" style="1" customWidth="1"/>
    <col min="5892" max="5892" width="17.375" style="1" customWidth="1"/>
    <col min="5893" max="5894" width="12.125" style="1" customWidth="1"/>
    <col min="5895" max="5895" width="17.75" style="1" customWidth="1"/>
    <col min="5896" max="5896" width="29.875" style="1" bestFit="1" customWidth="1"/>
    <col min="5897" max="5897" width="13" style="1" bestFit="1" customWidth="1"/>
    <col min="5898" max="6143" width="9" style="1"/>
    <col min="6144" max="6144" width="8.875" style="1" customWidth="1"/>
    <col min="6145" max="6145" width="42.375" style="1" bestFit="1" customWidth="1"/>
    <col min="6146" max="6147" width="19.25" style="1" customWidth="1"/>
    <col min="6148" max="6148" width="17.375" style="1" customWidth="1"/>
    <col min="6149" max="6150" width="12.125" style="1" customWidth="1"/>
    <col min="6151" max="6151" width="17.75" style="1" customWidth="1"/>
    <col min="6152" max="6152" width="29.875" style="1" bestFit="1" customWidth="1"/>
    <col min="6153" max="6153" width="13" style="1" bestFit="1" customWidth="1"/>
    <col min="6154" max="6399" width="9" style="1"/>
    <col min="6400" max="6400" width="8.875" style="1" customWidth="1"/>
    <col min="6401" max="6401" width="42.375" style="1" bestFit="1" customWidth="1"/>
    <col min="6402" max="6403" width="19.25" style="1" customWidth="1"/>
    <col min="6404" max="6404" width="17.375" style="1" customWidth="1"/>
    <col min="6405" max="6406" width="12.125" style="1" customWidth="1"/>
    <col min="6407" max="6407" width="17.75" style="1" customWidth="1"/>
    <col min="6408" max="6408" width="29.875" style="1" bestFit="1" customWidth="1"/>
    <col min="6409" max="6409" width="13" style="1" bestFit="1" customWidth="1"/>
    <col min="6410" max="6655" width="9" style="1"/>
    <col min="6656" max="6656" width="8.875" style="1" customWidth="1"/>
    <col min="6657" max="6657" width="42.375" style="1" bestFit="1" customWidth="1"/>
    <col min="6658" max="6659" width="19.25" style="1" customWidth="1"/>
    <col min="6660" max="6660" width="17.375" style="1" customWidth="1"/>
    <col min="6661" max="6662" width="12.125" style="1" customWidth="1"/>
    <col min="6663" max="6663" width="17.75" style="1" customWidth="1"/>
    <col min="6664" max="6664" width="29.875" style="1" bestFit="1" customWidth="1"/>
    <col min="6665" max="6665" width="13" style="1" bestFit="1" customWidth="1"/>
    <col min="6666" max="6911" width="9" style="1"/>
    <col min="6912" max="6912" width="8.875" style="1" customWidth="1"/>
    <col min="6913" max="6913" width="42.375" style="1" bestFit="1" customWidth="1"/>
    <col min="6914" max="6915" width="19.25" style="1" customWidth="1"/>
    <col min="6916" max="6916" width="17.375" style="1" customWidth="1"/>
    <col min="6917" max="6918" width="12.125" style="1" customWidth="1"/>
    <col min="6919" max="6919" width="17.75" style="1" customWidth="1"/>
    <col min="6920" max="6920" width="29.875" style="1" bestFit="1" customWidth="1"/>
    <col min="6921" max="6921" width="13" style="1" bestFit="1" customWidth="1"/>
    <col min="6922" max="7167" width="9" style="1"/>
    <col min="7168" max="7168" width="8.875" style="1" customWidth="1"/>
    <col min="7169" max="7169" width="42.375" style="1" bestFit="1" customWidth="1"/>
    <col min="7170" max="7171" width="19.25" style="1" customWidth="1"/>
    <col min="7172" max="7172" width="17.375" style="1" customWidth="1"/>
    <col min="7173" max="7174" width="12.125" style="1" customWidth="1"/>
    <col min="7175" max="7175" width="17.75" style="1" customWidth="1"/>
    <col min="7176" max="7176" width="29.875" style="1" bestFit="1" customWidth="1"/>
    <col min="7177" max="7177" width="13" style="1" bestFit="1" customWidth="1"/>
    <col min="7178" max="7423" width="9" style="1"/>
    <col min="7424" max="7424" width="8.875" style="1" customWidth="1"/>
    <col min="7425" max="7425" width="42.375" style="1" bestFit="1" customWidth="1"/>
    <col min="7426" max="7427" width="19.25" style="1" customWidth="1"/>
    <col min="7428" max="7428" width="17.375" style="1" customWidth="1"/>
    <col min="7429" max="7430" width="12.125" style="1" customWidth="1"/>
    <col min="7431" max="7431" width="17.75" style="1" customWidth="1"/>
    <col min="7432" max="7432" width="29.875" style="1" bestFit="1" customWidth="1"/>
    <col min="7433" max="7433" width="13" style="1" bestFit="1" customWidth="1"/>
    <col min="7434" max="7679" width="9" style="1"/>
    <col min="7680" max="7680" width="8.875" style="1" customWidth="1"/>
    <col min="7681" max="7681" width="42.375" style="1" bestFit="1" customWidth="1"/>
    <col min="7682" max="7683" width="19.25" style="1" customWidth="1"/>
    <col min="7684" max="7684" width="17.375" style="1" customWidth="1"/>
    <col min="7685" max="7686" width="12.125" style="1" customWidth="1"/>
    <col min="7687" max="7687" width="17.75" style="1" customWidth="1"/>
    <col min="7688" max="7688" width="29.875" style="1" bestFit="1" customWidth="1"/>
    <col min="7689" max="7689" width="13" style="1" bestFit="1" customWidth="1"/>
    <col min="7690" max="7935" width="9" style="1"/>
    <col min="7936" max="7936" width="8.875" style="1" customWidth="1"/>
    <col min="7937" max="7937" width="42.375" style="1" bestFit="1" customWidth="1"/>
    <col min="7938" max="7939" width="19.25" style="1" customWidth="1"/>
    <col min="7940" max="7940" width="17.375" style="1" customWidth="1"/>
    <col min="7941" max="7942" width="12.125" style="1" customWidth="1"/>
    <col min="7943" max="7943" width="17.75" style="1" customWidth="1"/>
    <col min="7944" max="7944" width="29.875" style="1" bestFit="1" customWidth="1"/>
    <col min="7945" max="7945" width="13" style="1" bestFit="1" customWidth="1"/>
    <col min="7946" max="8191" width="9" style="1"/>
    <col min="8192" max="8192" width="8.875" style="1" customWidth="1"/>
    <col min="8193" max="8193" width="42.375" style="1" bestFit="1" customWidth="1"/>
    <col min="8194" max="8195" width="19.25" style="1" customWidth="1"/>
    <col min="8196" max="8196" width="17.375" style="1" customWidth="1"/>
    <col min="8197" max="8198" width="12.125" style="1" customWidth="1"/>
    <col min="8199" max="8199" width="17.75" style="1" customWidth="1"/>
    <col min="8200" max="8200" width="29.875" style="1" bestFit="1" customWidth="1"/>
    <col min="8201" max="8201" width="13" style="1" bestFit="1" customWidth="1"/>
    <col min="8202" max="8447" width="9" style="1"/>
    <col min="8448" max="8448" width="8.875" style="1" customWidth="1"/>
    <col min="8449" max="8449" width="42.375" style="1" bestFit="1" customWidth="1"/>
    <col min="8450" max="8451" width="19.25" style="1" customWidth="1"/>
    <col min="8452" max="8452" width="17.375" style="1" customWidth="1"/>
    <col min="8453" max="8454" width="12.125" style="1" customWidth="1"/>
    <col min="8455" max="8455" width="17.75" style="1" customWidth="1"/>
    <col min="8456" max="8456" width="29.875" style="1" bestFit="1" customWidth="1"/>
    <col min="8457" max="8457" width="13" style="1" bestFit="1" customWidth="1"/>
    <col min="8458" max="8703" width="9" style="1"/>
    <col min="8704" max="8704" width="8.875" style="1" customWidth="1"/>
    <col min="8705" max="8705" width="42.375" style="1" bestFit="1" customWidth="1"/>
    <col min="8706" max="8707" width="19.25" style="1" customWidth="1"/>
    <col min="8708" max="8708" width="17.375" style="1" customWidth="1"/>
    <col min="8709" max="8710" width="12.125" style="1" customWidth="1"/>
    <col min="8711" max="8711" width="17.75" style="1" customWidth="1"/>
    <col min="8712" max="8712" width="29.875" style="1" bestFit="1" customWidth="1"/>
    <col min="8713" max="8713" width="13" style="1" bestFit="1" customWidth="1"/>
    <col min="8714" max="8959" width="9" style="1"/>
    <col min="8960" max="8960" width="8.875" style="1" customWidth="1"/>
    <col min="8961" max="8961" width="42.375" style="1" bestFit="1" customWidth="1"/>
    <col min="8962" max="8963" width="19.25" style="1" customWidth="1"/>
    <col min="8964" max="8964" width="17.375" style="1" customWidth="1"/>
    <col min="8965" max="8966" width="12.125" style="1" customWidth="1"/>
    <col min="8967" max="8967" width="17.75" style="1" customWidth="1"/>
    <col min="8968" max="8968" width="29.875" style="1" bestFit="1" customWidth="1"/>
    <col min="8969" max="8969" width="13" style="1" bestFit="1" customWidth="1"/>
    <col min="8970" max="9215" width="9" style="1"/>
    <col min="9216" max="9216" width="8.875" style="1" customWidth="1"/>
    <col min="9217" max="9217" width="42.375" style="1" bestFit="1" customWidth="1"/>
    <col min="9218" max="9219" width="19.25" style="1" customWidth="1"/>
    <col min="9220" max="9220" width="17.375" style="1" customWidth="1"/>
    <col min="9221" max="9222" width="12.125" style="1" customWidth="1"/>
    <col min="9223" max="9223" width="17.75" style="1" customWidth="1"/>
    <col min="9224" max="9224" width="29.875" style="1" bestFit="1" customWidth="1"/>
    <col min="9225" max="9225" width="13" style="1" bestFit="1" customWidth="1"/>
    <col min="9226" max="9471" width="9" style="1"/>
    <col min="9472" max="9472" width="8.875" style="1" customWidth="1"/>
    <col min="9473" max="9473" width="42.375" style="1" bestFit="1" customWidth="1"/>
    <col min="9474" max="9475" width="19.25" style="1" customWidth="1"/>
    <col min="9476" max="9476" width="17.375" style="1" customWidth="1"/>
    <col min="9477" max="9478" width="12.125" style="1" customWidth="1"/>
    <col min="9479" max="9479" width="17.75" style="1" customWidth="1"/>
    <col min="9480" max="9480" width="29.875" style="1" bestFit="1" customWidth="1"/>
    <col min="9481" max="9481" width="13" style="1" bestFit="1" customWidth="1"/>
    <col min="9482" max="9727" width="9" style="1"/>
    <col min="9728" max="9728" width="8.875" style="1" customWidth="1"/>
    <col min="9729" max="9729" width="42.375" style="1" bestFit="1" customWidth="1"/>
    <col min="9730" max="9731" width="19.25" style="1" customWidth="1"/>
    <col min="9732" max="9732" width="17.375" style="1" customWidth="1"/>
    <col min="9733" max="9734" width="12.125" style="1" customWidth="1"/>
    <col min="9735" max="9735" width="17.75" style="1" customWidth="1"/>
    <col min="9736" max="9736" width="29.875" style="1" bestFit="1" customWidth="1"/>
    <col min="9737" max="9737" width="13" style="1" bestFit="1" customWidth="1"/>
    <col min="9738" max="9983" width="9" style="1"/>
    <col min="9984" max="9984" width="8.875" style="1" customWidth="1"/>
    <col min="9985" max="9985" width="42.375" style="1" bestFit="1" customWidth="1"/>
    <col min="9986" max="9987" width="19.25" style="1" customWidth="1"/>
    <col min="9988" max="9988" width="17.375" style="1" customWidth="1"/>
    <col min="9989" max="9990" width="12.125" style="1" customWidth="1"/>
    <col min="9991" max="9991" width="17.75" style="1" customWidth="1"/>
    <col min="9992" max="9992" width="29.875" style="1" bestFit="1" customWidth="1"/>
    <col min="9993" max="9993" width="13" style="1" bestFit="1" customWidth="1"/>
    <col min="9994" max="10239" width="9" style="1"/>
    <col min="10240" max="10240" width="8.875" style="1" customWidth="1"/>
    <col min="10241" max="10241" width="42.375" style="1" bestFit="1" customWidth="1"/>
    <col min="10242" max="10243" width="19.25" style="1" customWidth="1"/>
    <col min="10244" max="10244" width="17.375" style="1" customWidth="1"/>
    <col min="10245" max="10246" width="12.125" style="1" customWidth="1"/>
    <col min="10247" max="10247" width="17.75" style="1" customWidth="1"/>
    <col min="10248" max="10248" width="29.875" style="1" bestFit="1" customWidth="1"/>
    <col min="10249" max="10249" width="13" style="1" bestFit="1" customWidth="1"/>
    <col min="10250" max="10495" width="9" style="1"/>
    <col min="10496" max="10496" width="8.875" style="1" customWidth="1"/>
    <col min="10497" max="10497" width="42.375" style="1" bestFit="1" customWidth="1"/>
    <col min="10498" max="10499" width="19.25" style="1" customWidth="1"/>
    <col min="10500" max="10500" width="17.375" style="1" customWidth="1"/>
    <col min="10501" max="10502" width="12.125" style="1" customWidth="1"/>
    <col min="10503" max="10503" width="17.75" style="1" customWidth="1"/>
    <col min="10504" max="10504" width="29.875" style="1" bestFit="1" customWidth="1"/>
    <col min="10505" max="10505" width="13" style="1" bestFit="1" customWidth="1"/>
    <col min="10506" max="10751" width="9" style="1"/>
    <col min="10752" max="10752" width="8.875" style="1" customWidth="1"/>
    <col min="10753" max="10753" width="42.375" style="1" bestFit="1" customWidth="1"/>
    <col min="10754" max="10755" width="19.25" style="1" customWidth="1"/>
    <col min="10756" max="10756" width="17.375" style="1" customWidth="1"/>
    <col min="10757" max="10758" width="12.125" style="1" customWidth="1"/>
    <col min="10759" max="10759" width="17.75" style="1" customWidth="1"/>
    <col min="10760" max="10760" width="29.875" style="1" bestFit="1" customWidth="1"/>
    <col min="10761" max="10761" width="13" style="1" bestFit="1" customWidth="1"/>
    <col min="10762" max="11007" width="9" style="1"/>
    <col min="11008" max="11008" width="8.875" style="1" customWidth="1"/>
    <col min="11009" max="11009" width="42.375" style="1" bestFit="1" customWidth="1"/>
    <col min="11010" max="11011" width="19.25" style="1" customWidth="1"/>
    <col min="11012" max="11012" width="17.375" style="1" customWidth="1"/>
    <col min="11013" max="11014" width="12.125" style="1" customWidth="1"/>
    <col min="11015" max="11015" width="17.75" style="1" customWidth="1"/>
    <col min="11016" max="11016" width="29.875" style="1" bestFit="1" customWidth="1"/>
    <col min="11017" max="11017" width="13" style="1" bestFit="1" customWidth="1"/>
    <col min="11018" max="11263" width="9" style="1"/>
    <col min="11264" max="11264" width="8.875" style="1" customWidth="1"/>
    <col min="11265" max="11265" width="42.375" style="1" bestFit="1" customWidth="1"/>
    <col min="11266" max="11267" width="19.25" style="1" customWidth="1"/>
    <col min="11268" max="11268" width="17.375" style="1" customWidth="1"/>
    <col min="11269" max="11270" width="12.125" style="1" customWidth="1"/>
    <col min="11271" max="11271" width="17.75" style="1" customWidth="1"/>
    <col min="11272" max="11272" width="29.875" style="1" bestFit="1" customWidth="1"/>
    <col min="11273" max="11273" width="13" style="1" bestFit="1" customWidth="1"/>
    <col min="11274" max="11519" width="9" style="1"/>
    <col min="11520" max="11520" width="8.875" style="1" customWidth="1"/>
    <col min="11521" max="11521" width="42.375" style="1" bestFit="1" customWidth="1"/>
    <col min="11522" max="11523" width="19.25" style="1" customWidth="1"/>
    <col min="11524" max="11524" width="17.375" style="1" customWidth="1"/>
    <col min="11525" max="11526" width="12.125" style="1" customWidth="1"/>
    <col min="11527" max="11527" width="17.75" style="1" customWidth="1"/>
    <col min="11528" max="11528" width="29.875" style="1" bestFit="1" customWidth="1"/>
    <col min="11529" max="11529" width="13" style="1" bestFit="1" customWidth="1"/>
    <col min="11530" max="11775" width="9" style="1"/>
    <col min="11776" max="11776" width="8.875" style="1" customWidth="1"/>
    <col min="11777" max="11777" width="42.375" style="1" bestFit="1" customWidth="1"/>
    <col min="11778" max="11779" width="19.25" style="1" customWidth="1"/>
    <col min="11780" max="11780" width="17.375" style="1" customWidth="1"/>
    <col min="11781" max="11782" width="12.125" style="1" customWidth="1"/>
    <col min="11783" max="11783" width="17.75" style="1" customWidth="1"/>
    <col min="11784" max="11784" width="29.875" style="1" bestFit="1" customWidth="1"/>
    <col min="11785" max="11785" width="13" style="1" bestFit="1" customWidth="1"/>
    <col min="11786" max="12031" width="9" style="1"/>
    <col min="12032" max="12032" width="8.875" style="1" customWidth="1"/>
    <col min="12033" max="12033" width="42.375" style="1" bestFit="1" customWidth="1"/>
    <col min="12034" max="12035" width="19.25" style="1" customWidth="1"/>
    <col min="12036" max="12036" width="17.375" style="1" customWidth="1"/>
    <col min="12037" max="12038" width="12.125" style="1" customWidth="1"/>
    <col min="12039" max="12039" width="17.75" style="1" customWidth="1"/>
    <col min="12040" max="12040" width="29.875" style="1" bestFit="1" customWidth="1"/>
    <col min="12041" max="12041" width="13" style="1" bestFit="1" customWidth="1"/>
    <col min="12042" max="12287" width="9" style="1"/>
    <col min="12288" max="12288" width="8.875" style="1" customWidth="1"/>
    <col min="12289" max="12289" width="42.375" style="1" bestFit="1" customWidth="1"/>
    <col min="12290" max="12291" width="19.25" style="1" customWidth="1"/>
    <col min="12292" max="12292" width="17.375" style="1" customWidth="1"/>
    <col min="12293" max="12294" width="12.125" style="1" customWidth="1"/>
    <col min="12295" max="12295" width="17.75" style="1" customWidth="1"/>
    <col min="12296" max="12296" width="29.875" style="1" bestFit="1" customWidth="1"/>
    <col min="12297" max="12297" width="13" style="1" bestFit="1" customWidth="1"/>
    <col min="12298" max="12543" width="9" style="1"/>
    <col min="12544" max="12544" width="8.875" style="1" customWidth="1"/>
    <col min="12545" max="12545" width="42.375" style="1" bestFit="1" customWidth="1"/>
    <col min="12546" max="12547" width="19.25" style="1" customWidth="1"/>
    <col min="12548" max="12548" width="17.375" style="1" customWidth="1"/>
    <col min="12549" max="12550" width="12.125" style="1" customWidth="1"/>
    <col min="12551" max="12551" width="17.75" style="1" customWidth="1"/>
    <col min="12552" max="12552" width="29.875" style="1" bestFit="1" customWidth="1"/>
    <col min="12553" max="12553" width="13" style="1" bestFit="1" customWidth="1"/>
    <col min="12554" max="12799" width="9" style="1"/>
    <col min="12800" max="12800" width="8.875" style="1" customWidth="1"/>
    <col min="12801" max="12801" width="42.375" style="1" bestFit="1" customWidth="1"/>
    <col min="12802" max="12803" width="19.25" style="1" customWidth="1"/>
    <col min="12804" max="12804" width="17.375" style="1" customWidth="1"/>
    <col min="12805" max="12806" width="12.125" style="1" customWidth="1"/>
    <col min="12807" max="12807" width="17.75" style="1" customWidth="1"/>
    <col min="12808" max="12808" width="29.875" style="1" bestFit="1" customWidth="1"/>
    <col min="12809" max="12809" width="13" style="1" bestFit="1" customWidth="1"/>
    <col min="12810" max="13055" width="9" style="1"/>
    <col min="13056" max="13056" width="8.875" style="1" customWidth="1"/>
    <col min="13057" max="13057" width="42.375" style="1" bestFit="1" customWidth="1"/>
    <col min="13058" max="13059" width="19.25" style="1" customWidth="1"/>
    <col min="13060" max="13060" width="17.375" style="1" customWidth="1"/>
    <col min="13061" max="13062" width="12.125" style="1" customWidth="1"/>
    <col min="13063" max="13063" width="17.75" style="1" customWidth="1"/>
    <col min="13064" max="13064" width="29.875" style="1" bestFit="1" customWidth="1"/>
    <col min="13065" max="13065" width="13" style="1" bestFit="1" customWidth="1"/>
    <col min="13066" max="13311" width="9" style="1"/>
    <col min="13312" max="13312" width="8.875" style="1" customWidth="1"/>
    <col min="13313" max="13313" width="42.375" style="1" bestFit="1" customWidth="1"/>
    <col min="13314" max="13315" width="19.25" style="1" customWidth="1"/>
    <col min="13316" max="13316" width="17.375" style="1" customWidth="1"/>
    <col min="13317" max="13318" width="12.125" style="1" customWidth="1"/>
    <col min="13319" max="13319" width="17.75" style="1" customWidth="1"/>
    <col min="13320" max="13320" width="29.875" style="1" bestFit="1" customWidth="1"/>
    <col min="13321" max="13321" width="13" style="1" bestFit="1" customWidth="1"/>
    <col min="13322" max="13567" width="9" style="1"/>
    <col min="13568" max="13568" width="8.875" style="1" customWidth="1"/>
    <col min="13569" max="13569" width="42.375" style="1" bestFit="1" customWidth="1"/>
    <col min="13570" max="13571" width="19.25" style="1" customWidth="1"/>
    <col min="13572" max="13572" width="17.375" style="1" customWidth="1"/>
    <col min="13573" max="13574" width="12.125" style="1" customWidth="1"/>
    <col min="13575" max="13575" width="17.75" style="1" customWidth="1"/>
    <col min="13576" max="13576" width="29.875" style="1" bestFit="1" customWidth="1"/>
    <col min="13577" max="13577" width="13" style="1" bestFit="1" customWidth="1"/>
    <col min="13578" max="13823" width="9" style="1"/>
    <col min="13824" max="13824" width="8.875" style="1" customWidth="1"/>
    <col min="13825" max="13825" width="42.375" style="1" bestFit="1" customWidth="1"/>
    <col min="13826" max="13827" width="19.25" style="1" customWidth="1"/>
    <col min="13828" max="13828" width="17.375" style="1" customWidth="1"/>
    <col min="13829" max="13830" width="12.125" style="1" customWidth="1"/>
    <col min="13831" max="13831" width="17.75" style="1" customWidth="1"/>
    <col min="13832" max="13832" width="29.875" style="1" bestFit="1" customWidth="1"/>
    <col min="13833" max="13833" width="13" style="1" bestFit="1" customWidth="1"/>
    <col min="13834" max="14079" width="9" style="1"/>
    <col min="14080" max="14080" width="8.875" style="1" customWidth="1"/>
    <col min="14081" max="14081" width="42.375" style="1" bestFit="1" customWidth="1"/>
    <col min="14082" max="14083" width="19.25" style="1" customWidth="1"/>
    <col min="14084" max="14084" width="17.375" style="1" customWidth="1"/>
    <col min="14085" max="14086" width="12.125" style="1" customWidth="1"/>
    <col min="14087" max="14087" width="17.75" style="1" customWidth="1"/>
    <col min="14088" max="14088" width="29.875" style="1" bestFit="1" customWidth="1"/>
    <col min="14089" max="14089" width="13" style="1" bestFit="1" customWidth="1"/>
    <col min="14090" max="14335" width="9" style="1"/>
    <col min="14336" max="14336" width="8.875" style="1" customWidth="1"/>
    <col min="14337" max="14337" width="42.375" style="1" bestFit="1" customWidth="1"/>
    <col min="14338" max="14339" width="19.25" style="1" customWidth="1"/>
    <col min="14340" max="14340" width="17.375" style="1" customWidth="1"/>
    <col min="14341" max="14342" width="12.125" style="1" customWidth="1"/>
    <col min="14343" max="14343" width="17.75" style="1" customWidth="1"/>
    <col min="14344" max="14344" width="29.875" style="1" bestFit="1" customWidth="1"/>
    <col min="14345" max="14345" width="13" style="1" bestFit="1" customWidth="1"/>
    <col min="14346" max="14591" width="9" style="1"/>
    <col min="14592" max="14592" width="8.875" style="1" customWidth="1"/>
    <col min="14593" max="14593" width="42.375" style="1" bestFit="1" customWidth="1"/>
    <col min="14594" max="14595" width="19.25" style="1" customWidth="1"/>
    <col min="14596" max="14596" width="17.375" style="1" customWidth="1"/>
    <col min="14597" max="14598" width="12.125" style="1" customWidth="1"/>
    <col min="14599" max="14599" width="17.75" style="1" customWidth="1"/>
    <col min="14600" max="14600" width="29.875" style="1" bestFit="1" customWidth="1"/>
    <col min="14601" max="14601" width="13" style="1" bestFit="1" customWidth="1"/>
    <col min="14602" max="14847" width="9" style="1"/>
    <col min="14848" max="14848" width="8.875" style="1" customWidth="1"/>
    <col min="14849" max="14849" width="42.375" style="1" bestFit="1" customWidth="1"/>
    <col min="14850" max="14851" width="19.25" style="1" customWidth="1"/>
    <col min="14852" max="14852" width="17.375" style="1" customWidth="1"/>
    <col min="14853" max="14854" width="12.125" style="1" customWidth="1"/>
    <col min="14855" max="14855" width="17.75" style="1" customWidth="1"/>
    <col min="14856" max="14856" width="29.875" style="1" bestFit="1" customWidth="1"/>
    <col min="14857" max="14857" width="13" style="1" bestFit="1" customWidth="1"/>
    <col min="14858" max="15103" width="9" style="1"/>
    <col min="15104" max="15104" width="8.875" style="1" customWidth="1"/>
    <col min="15105" max="15105" width="42.375" style="1" bestFit="1" customWidth="1"/>
    <col min="15106" max="15107" width="19.25" style="1" customWidth="1"/>
    <col min="15108" max="15108" width="17.375" style="1" customWidth="1"/>
    <col min="15109" max="15110" width="12.125" style="1" customWidth="1"/>
    <col min="15111" max="15111" width="17.75" style="1" customWidth="1"/>
    <col min="15112" max="15112" width="29.875" style="1" bestFit="1" customWidth="1"/>
    <col min="15113" max="15113" width="13" style="1" bestFit="1" customWidth="1"/>
    <col min="15114" max="15359" width="9" style="1"/>
    <col min="15360" max="15360" width="8.875" style="1" customWidth="1"/>
    <col min="15361" max="15361" width="42.375" style="1" bestFit="1" customWidth="1"/>
    <col min="15362" max="15363" width="19.25" style="1" customWidth="1"/>
    <col min="15364" max="15364" width="17.375" style="1" customWidth="1"/>
    <col min="15365" max="15366" width="12.125" style="1" customWidth="1"/>
    <col min="15367" max="15367" width="17.75" style="1" customWidth="1"/>
    <col min="15368" max="15368" width="29.875" style="1" bestFit="1" customWidth="1"/>
    <col min="15369" max="15369" width="13" style="1" bestFit="1" customWidth="1"/>
    <col min="15370" max="15615" width="9" style="1"/>
    <col min="15616" max="15616" width="8.875" style="1" customWidth="1"/>
    <col min="15617" max="15617" width="42.375" style="1" bestFit="1" customWidth="1"/>
    <col min="15618" max="15619" width="19.25" style="1" customWidth="1"/>
    <col min="15620" max="15620" width="17.375" style="1" customWidth="1"/>
    <col min="15621" max="15622" width="12.125" style="1" customWidth="1"/>
    <col min="15623" max="15623" width="17.75" style="1" customWidth="1"/>
    <col min="15624" max="15624" width="29.875" style="1" bestFit="1" customWidth="1"/>
    <col min="15625" max="15625" width="13" style="1" bestFit="1" customWidth="1"/>
    <col min="15626" max="15871" width="9" style="1"/>
    <col min="15872" max="15872" width="8.875" style="1" customWidth="1"/>
    <col min="15873" max="15873" width="42.375" style="1" bestFit="1" customWidth="1"/>
    <col min="15874" max="15875" width="19.25" style="1" customWidth="1"/>
    <col min="15876" max="15876" width="17.375" style="1" customWidth="1"/>
    <col min="15877" max="15878" width="12.125" style="1" customWidth="1"/>
    <col min="15879" max="15879" width="17.75" style="1" customWidth="1"/>
    <col min="15880" max="15880" width="29.875" style="1" bestFit="1" customWidth="1"/>
    <col min="15881" max="15881" width="13" style="1" bestFit="1" customWidth="1"/>
    <col min="15882" max="16127" width="9" style="1"/>
    <col min="16128" max="16128" width="8.875" style="1" customWidth="1"/>
    <col min="16129" max="16129" width="42.375" style="1" bestFit="1" customWidth="1"/>
    <col min="16130" max="16131" width="19.25" style="1" customWidth="1"/>
    <col min="16132" max="16132" width="17.375" style="1" customWidth="1"/>
    <col min="16133" max="16134" width="12.125" style="1" customWidth="1"/>
    <col min="16135" max="16135" width="17.75" style="1" customWidth="1"/>
    <col min="16136" max="16136" width="29.875" style="1" bestFit="1" customWidth="1"/>
    <col min="16137" max="16137" width="13" style="1" bestFit="1" customWidth="1"/>
    <col min="16138" max="16384" width="9" style="1"/>
  </cols>
  <sheetData>
    <row r="1" spans="1:9" ht="35.450000000000003" customHeight="1" x14ac:dyDescent="0.15">
      <c r="A1" s="18" t="s">
        <v>205</v>
      </c>
      <c r="B1" s="18"/>
      <c r="C1" s="18"/>
      <c r="D1" s="18"/>
      <c r="E1" s="18"/>
      <c r="F1" s="18"/>
      <c r="G1" s="18"/>
      <c r="H1" s="18"/>
      <c r="I1" s="18"/>
    </row>
    <row r="2" spans="1:9" ht="20.25" customHeight="1" x14ac:dyDescent="0.15">
      <c r="A2" s="26" t="s">
        <v>0</v>
      </c>
      <c r="B2" s="26" t="s">
        <v>1</v>
      </c>
      <c r="C2" s="26" t="s">
        <v>2</v>
      </c>
      <c r="D2" s="26"/>
      <c r="E2" s="24" t="s">
        <v>3</v>
      </c>
      <c r="F2" s="24" t="s">
        <v>4</v>
      </c>
      <c r="G2" s="24" t="s">
        <v>5</v>
      </c>
      <c r="H2" s="24" t="s">
        <v>6</v>
      </c>
      <c r="I2" s="24" t="s">
        <v>7</v>
      </c>
    </row>
    <row r="3" spans="1:9" ht="20.25" customHeight="1" x14ac:dyDescent="0.15">
      <c r="A3" s="25"/>
      <c r="B3" s="25"/>
      <c r="C3" s="12" t="s">
        <v>8</v>
      </c>
      <c r="D3" s="12" t="s">
        <v>9</v>
      </c>
      <c r="E3" s="27"/>
      <c r="F3" s="25"/>
      <c r="G3" s="25"/>
      <c r="H3" s="25"/>
      <c r="I3" s="25"/>
    </row>
    <row r="4" spans="1:9" ht="20.25" customHeight="1" x14ac:dyDescent="0.15">
      <c r="A4" s="13" t="s">
        <v>142</v>
      </c>
      <c r="B4" s="13"/>
      <c r="C4" s="10"/>
      <c r="D4" s="10"/>
      <c r="E4" s="23">
        <f>SUM(E5,E57,E75,E86,E103,E116)</f>
        <v>83456</v>
      </c>
      <c r="F4" s="23">
        <f t="shared" ref="F4:H4" si="0">SUM(F5,F57,F75,F86,F103,F116)</f>
        <v>4</v>
      </c>
      <c r="G4" s="23">
        <f t="shared" si="0"/>
        <v>3349</v>
      </c>
      <c r="H4" s="23">
        <f t="shared" si="0"/>
        <v>35173770</v>
      </c>
      <c r="I4" s="11"/>
    </row>
    <row r="5" spans="1:9" ht="20.25" customHeight="1" x14ac:dyDescent="0.15">
      <c r="A5" s="14" t="s">
        <v>203</v>
      </c>
      <c r="B5" s="14" t="s">
        <v>141</v>
      </c>
      <c r="C5" s="15"/>
      <c r="D5" s="15"/>
      <c r="E5" s="16">
        <f>SUM(E6,E11,E16,E22,E25,E36,E41,E43,E49,E53,E55)</f>
        <v>33430</v>
      </c>
      <c r="F5" s="17">
        <f t="shared" ref="F5:H5" si="1">SUM(F6,F11,F16,F22,F25,F36,F41,F43,F49,F53,F55)</f>
        <v>2</v>
      </c>
      <c r="G5" s="17">
        <f t="shared" si="1"/>
        <v>909</v>
      </c>
      <c r="H5" s="17">
        <f t="shared" si="1"/>
        <v>14748258</v>
      </c>
      <c r="I5" s="17"/>
    </row>
    <row r="6" spans="1:9" ht="20.25" customHeight="1" outlineLevel="1" x14ac:dyDescent="0.15">
      <c r="A6" s="19" t="s">
        <v>10</v>
      </c>
      <c r="B6" s="19" t="s">
        <v>11</v>
      </c>
      <c r="C6" s="19"/>
      <c r="D6" s="19"/>
      <c r="E6" s="20">
        <f>SUM(E7:E10)</f>
        <v>1150</v>
      </c>
      <c r="F6" s="21">
        <f>SUM(F8:F10)</f>
        <v>0</v>
      </c>
      <c r="G6" s="21">
        <f>SUM(G7:G10)</f>
        <v>25</v>
      </c>
      <c r="H6" s="21">
        <f>SUM(H7:H10)</f>
        <v>971000</v>
      </c>
      <c r="I6" s="19"/>
    </row>
    <row r="7" spans="1:9" ht="20.25" customHeight="1" outlineLevel="2" x14ac:dyDescent="0.15">
      <c r="A7" s="2" t="str">
        <f>B6</f>
        <v>수원시</v>
      </c>
      <c r="B7" s="3" t="s">
        <v>15</v>
      </c>
      <c r="C7" s="2" t="s">
        <v>16</v>
      </c>
      <c r="D7" s="2" t="s">
        <v>17</v>
      </c>
      <c r="E7" s="4">
        <v>800</v>
      </c>
      <c r="F7" s="4"/>
      <c r="G7" s="5">
        <v>7</v>
      </c>
      <c r="H7" s="5">
        <v>796000</v>
      </c>
      <c r="I7" s="2"/>
    </row>
    <row r="8" spans="1:9" ht="20.25" customHeight="1" outlineLevel="2" x14ac:dyDescent="0.15">
      <c r="A8" s="2" t="str">
        <f>A7</f>
        <v>수원시</v>
      </c>
      <c r="B8" s="3" t="s">
        <v>12</v>
      </c>
      <c r="C8" s="2" t="s">
        <v>13</v>
      </c>
      <c r="D8" s="2" t="s">
        <v>14</v>
      </c>
      <c r="E8" s="4">
        <v>50</v>
      </c>
      <c r="F8" s="4"/>
      <c r="G8" s="5">
        <v>10</v>
      </c>
      <c r="H8" s="5">
        <v>35000</v>
      </c>
      <c r="I8" s="2"/>
    </row>
    <row r="9" spans="1:9" ht="20.25" customHeight="1" outlineLevel="2" x14ac:dyDescent="0.15">
      <c r="A9" s="2" t="str">
        <f t="shared" ref="A9:A10" si="2">A8</f>
        <v>수원시</v>
      </c>
      <c r="B9" s="3" t="s">
        <v>21</v>
      </c>
      <c r="C9" s="2" t="s">
        <v>22</v>
      </c>
      <c r="D9" s="2" t="s">
        <v>23</v>
      </c>
      <c r="E9" s="4">
        <v>200</v>
      </c>
      <c r="F9" s="4"/>
      <c r="G9" s="5">
        <v>5</v>
      </c>
      <c r="H9" s="5">
        <v>80000</v>
      </c>
      <c r="I9" s="2"/>
    </row>
    <row r="10" spans="1:9" ht="20.25" customHeight="1" outlineLevel="2" x14ac:dyDescent="0.15">
      <c r="A10" s="2" t="str">
        <f t="shared" si="2"/>
        <v>수원시</v>
      </c>
      <c r="B10" s="3" t="s">
        <v>18</v>
      </c>
      <c r="C10" s="2" t="s">
        <v>19</v>
      </c>
      <c r="D10" s="2" t="s">
        <v>20</v>
      </c>
      <c r="E10" s="4">
        <v>100</v>
      </c>
      <c r="F10" s="4"/>
      <c r="G10" s="5">
        <v>3</v>
      </c>
      <c r="H10" s="5">
        <v>60000</v>
      </c>
      <c r="I10" s="2"/>
    </row>
    <row r="11" spans="1:9" ht="20.25" customHeight="1" outlineLevel="1" x14ac:dyDescent="0.15">
      <c r="A11" s="19" t="s">
        <v>10</v>
      </c>
      <c r="B11" s="19" t="s">
        <v>24</v>
      </c>
      <c r="C11" s="19"/>
      <c r="D11" s="19"/>
      <c r="E11" s="20">
        <f t="shared" ref="E11:G11" si="3">SUM(E12:E15)</f>
        <v>2310</v>
      </c>
      <c r="F11" s="21">
        <f t="shared" si="3"/>
        <v>0</v>
      </c>
      <c r="G11" s="21">
        <f t="shared" si="3"/>
        <v>110</v>
      </c>
      <c r="H11" s="21">
        <f>SUM(H12:H15)</f>
        <v>2275000</v>
      </c>
      <c r="I11" s="19"/>
    </row>
    <row r="12" spans="1:9" ht="20.25" customHeight="1" outlineLevel="2" x14ac:dyDescent="0.15">
      <c r="A12" s="2" t="str">
        <f>B11</f>
        <v>용인시</v>
      </c>
      <c r="B12" s="6" t="s">
        <v>143</v>
      </c>
      <c r="C12" s="2" t="s">
        <v>27</v>
      </c>
      <c r="D12" s="2" t="s">
        <v>28</v>
      </c>
      <c r="E12" s="4">
        <v>300</v>
      </c>
      <c r="F12" s="4"/>
      <c r="G12" s="5">
        <v>0</v>
      </c>
      <c r="H12" s="5">
        <v>900000</v>
      </c>
      <c r="I12" s="2"/>
    </row>
    <row r="13" spans="1:9" ht="20.25" customHeight="1" outlineLevel="2" x14ac:dyDescent="0.15">
      <c r="A13" s="2" t="str">
        <f t="shared" ref="A13:A15" si="4">A12</f>
        <v>용인시</v>
      </c>
      <c r="B13" s="6" t="s">
        <v>108</v>
      </c>
      <c r="C13" s="2" t="s">
        <v>31</v>
      </c>
      <c r="D13" s="2" t="s">
        <v>32</v>
      </c>
      <c r="E13" s="4">
        <v>1200</v>
      </c>
      <c r="F13" s="4"/>
      <c r="G13" s="5">
        <v>60</v>
      </c>
      <c r="H13" s="5">
        <v>450000</v>
      </c>
      <c r="I13" s="2"/>
    </row>
    <row r="14" spans="1:9" ht="20.25" customHeight="1" outlineLevel="2" x14ac:dyDescent="0.15">
      <c r="A14" s="2" t="str">
        <f t="shared" si="4"/>
        <v>용인시</v>
      </c>
      <c r="B14" s="6" t="s">
        <v>107</v>
      </c>
      <c r="C14" s="2" t="s">
        <v>29</v>
      </c>
      <c r="D14" s="2" t="s">
        <v>30</v>
      </c>
      <c r="E14" s="4">
        <v>300</v>
      </c>
      <c r="F14" s="4"/>
      <c r="G14" s="5">
        <v>0</v>
      </c>
      <c r="H14" s="5">
        <v>545000</v>
      </c>
      <c r="I14" s="2"/>
    </row>
    <row r="15" spans="1:9" ht="20.25" customHeight="1" outlineLevel="2" x14ac:dyDescent="0.15">
      <c r="A15" s="2" t="str">
        <f t="shared" si="4"/>
        <v>용인시</v>
      </c>
      <c r="B15" s="6" t="s">
        <v>144</v>
      </c>
      <c r="C15" s="2" t="s">
        <v>25</v>
      </c>
      <c r="D15" s="2" t="s">
        <v>26</v>
      </c>
      <c r="E15" s="4">
        <v>510</v>
      </c>
      <c r="F15" s="4"/>
      <c r="G15" s="5">
        <v>50</v>
      </c>
      <c r="H15" s="5">
        <v>380000</v>
      </c>
      <c r="I15" s="2"/>
    </row>
    <row r="16" spans="1:9" ht="20.25" customHeight="1" outlineLevel="1" x14ac:dyDescent="0.15">
      <c r="A16" s="19" t="s">
        <v>10</v>
      </c>
      <c r="B16" s="19" t="s">
        <v>39</v>
      </c>
      <c r="C16" s="19"/>
      <c r="D16" s="19"/>
      <c r="E16" s="20">
        <f>SUM(E17:E21)</f>
        <v>6230</v>
      </c>
      <c r="F16" s="21">
        <f>SUM(F17:F21)</f>
        <v>0</v>
      </c>
      <c r="G16" s="21">
        <f>SUM(G17:G21)</f>
        <v>200</v>
      </c>
      <c r="H16" s="21">
        <f>SUM(H17:H21)</f>
        <v>2510600</v>
      </c>
      <c r="I16" s="19"/>
    </row>
    <row r="17" spans="1:9" ht="20.25" customHeight="1" outlineLevel="2" x14ac:dyDescent="0.15">
      <c r="A17" s="2" t="str">
        <f>B16</f>
        <v>화성시</v>
      </c>
      <c r="B17" s="3" t="s">
        <v>111</v>
      </c>
      <c r="C17" s="2" t="s">
        <v>40</v>
      </c>
      <c r="D17" s="2" t="s">
        <v>41</v>
      </c>
      <c r="E17" s="4">
        <v>1120</v>
      </c>
      <c r="F17" s="4"/>
      <c r="G17" s="5">
        <v>70</v>
      </c>
      <c r="H17" s="5">
        <v>450000</v>
      </c>
      <c r="I17" s="2"/>
    </row>
    <row r="18" spans="1:9" ht="20.25" customHeight="1" outlineLevel="2" x14ac:dyDescent="0.15">
      <c r="A18" s="2" t="str">
        <f t="shared" ref="A18:A24" si="5">A17</f>
        <v>화성시</v>
      </c>
      <c r="B18" s="3" t="s">
        <v>112</v>
      </c>
      <c r="C18" s="2" t="s">
        <v>42</v>
      </c>
      <c r="D18" s="2" t="s">
        <v>43</v>
      </c>
      <c r="E18" s="4">
        <v>1650</v>
      </c>
      <c r="F18" s="4"/>
      <c r="G18" s="5">
        <v>50</v>
      </c>
      <c r="H18" s="5">
        <v>541000</v>
      </c>
      <c r="I18" s="2"/>
    </row>
    <row r="19" spans="1:9" ht="20.25" customHeight="1" outlineLevel="2" x14ac:dyDescent="0.15">
      <c r="A19" s="2" t="str">
        <f t="shared" si="5"/>
        <v>화성시</v>
      </c>
      <c r="B19" s="3" t="s">
        <v>113</v>
      </c>
      <c r="C19" s="2" t="s">
        <v>44</v>
      </c>
      <c r="D19" s="2" t="s">
        <v>45</v>
      </c>
      <c r="E19" s="4">
        <v>850</v>
      </c>
      <c r="F19" s="4"/>
      <c r="G19" s="5">
        <v>20</v>
      </c>
      <c r="H19" s="5">
        <v>340000</v>
      </c>
      <c r="I19" s="2"/>
    </row>
    <row r="20" spans="1:9" ht="20.25" customHeight="1" outlineLevel="2" x14ac:dyDescent="0.15">
      <c r="A20" s="2" t="str">
        <f t="shared" si="5"/>
        <v>화성시</v>
      </c>
      <c r="B20" s="3" t="s">
        <v>114</v>
      </c>
      <c r="C20" s="2" t="s">
        <v>46</v>
      </c>
      <c r="D20" s="2" t="s">
        <v>47</v>
      </c>
      <c r="E20" s="4">
        <v>1260</v>
      </c>
      <c r="F20" s="4"/>
      <c r="G20" s="5">
        <v>20</v>
      </c>
      <c r="H20" s="5">
        <v>559600</v>
      </c>
      <c r="I20" s="2"/>
    </row>
    <row r="21" spans="1:9" ht="20.25" customHeight="1" outlineLevel="2" x14ac:dyDescent="0.15">
      <c r="A21" s="2" t="str">
        <f t="shared" si="5"/>
        <v>화성시</v>
      </c>
      <c r="B21" s="3" t="s">
        <v>115</v>
      </c>
      <c r="C21" s="2" t="s">
        <v>48</v>
      </c>
      <c r="D21" s="2" t="s">
        <v>49</v>
      </c>
      <c r="E21" s="4">
        <v>1350</v>
      </c>
      <c r="F21" s="4"/>
      <c r="G21" s="5">
        <v>40</v>
      </c>
      <c r="H21" s="5">
        <v>620000</v>
      </c>
      <c r="I21" s="2"/>
    </row>
    <row r="22" spans="1:9" ht="20.25" customHeight="1" outlineLevel="1" x14ac:dyDescent="0.15">
      <c r="A22" s="19" t="s">
        <v>33</v>
      </c>
      <c r="B22" s="19" t="s">
        <v>34</v>
      </c>
      <c r="C22" s="19"/>
      <c r="D22" s="19"/>
      <c r="E22" s="20">
        <f>SUM(E23:E24)</f>
        <v>170</v>
      </c>
      <c r="F22" s="21">
        <f>SUM(F23:F24)</f>
        <v>0</v>
      </c>
      <c r="G22" s="21">
        <f>SUM(G23:G24)</f>
        <v>11</v>
      </c>
      <c r="H22" s="21">
        <f>SUM(H23:H24)</f>
        <v>100000</v>
      </c>
      <c r="I22" s="19"/>
    </row>
    <row r="23" spans="1:9" ht="20.25" customHeight="1" outlineLevel="2" x14ac:dyDescent="0.15">
      <c r="A23" s="2" t="str">
        <f>B22</f>
        <v>부천시</v>
      </c>
      <c r="B23" s="7" t="s">
        <v>109</v>
      </c>
      <c r="C23" s="2" t="s">
        <v>35</v>
      </c>
      <c r="D23" s="2" t="s">
        <v>36</v>
      </c>
      <c r="E23" s="5">
        <v>70</v>
      </c>
      <c r="F23" s="5"/>
      <c r="G23" s="5">
        <v>7</v>
      </c>
      <c r="H23" s="5">
        <v>45000</v>
      </c>
      <c r="I23" s="2"/>
    </row>
    <row r="24" spans="1:9" ht="20.25" customHeight="1" outlineLevel="2" x14ac:dyDescent="0.15">
      <c r="A24" s="9" t="str">
        <f t="shared" si="5"/>
        <v>부천시</v>
      </c>
      <c r="B24" s="6" t="s">
        <v>110</v>
      </c>
      <c r="C24" s="9" t="s">
        <v>37</v>
      </c>
      <c r="D24" s="9" t="s">
        <v>38</v>
      </c>
      <c r="E24" s="4">
        <v>100</v>
      </c>
      <c r="F24" s="4"/>
      <c r="G24" s="4">
        <v>4</v>
      </c>
      <c r="H24" s="4">
        <v>55000</v>
      </c>
      <c r="I24" s="9"/>
    </row>
    <row r="25" spans="1:9" ht="20.25" customHeight="1" outlineLevel="1" x14ac:dyDescent="0.15">
      <c r="A25" s="19" t="s">
        <v>33</v>
      </c>
      <c r="B25" s="19" t="s">
        <v>50</v>
      </c>
      <c r="C25" s="19"/>
      <c r="D25" s="19"/>
      <c r="E25" s="20">
        <f t="shared" ref="E25:G25" si="6">SUM(E26:E35)</f>
        <v>7350</v>
      </c>
      <c r="F25" s="21">
        <f t="shared" si="6"/>
        <v>0</v>
      </c>
      <c r="G25" s="21">
        <f t="shared" si="6"/>
        <v>73</v>
      </c>
      <c r="H25" s="21">
        <f>SUM(H26:H35)</f>
        <v>1967330</v>
      </c>
      <c r="I25" s="19"/>
    </row>
    <row r="26" spans="1:9" ht="20.25" customHeight="1" outlineLevel="2" x14ac:dyDescent="0.15">
      <c r="A26" s="9" t="str">
        <f>B25</f>
        <v>안산시</v>
      </c>
      <c r="B26" s="6" t="s">
        <v>117</v>
      </c>
      <c r="C26" s="9" t="s">
        <v>53</v>
      </c>
      <c r="D26" s="9" t="s">
        <v>54</v>
      </c>
      <c r="E26" s="4">
        <v>850</v>
      </c>
      <c r="F26" s="4"/>
      <c r="G26" s="4">
        <v>8</v>
      </c>
      <c r="H26" s="4">
        <v>190000</v>
      </c>
      <c r="I26" s="9"/>
    </row>
    <row r="27" spans="1:9" ht="20.25" customHeight="1" outlineLevel="2" x14ac:dyDescent="0.15">
      <c r="A27" s="9" t="str">
        <f t="shared" ref="A27:A35" si="7">A26</f>
        <v>안산시</v>
      </c>
      <c r="B27" s="6" t="s">
        <v>118</v>
      </c>
      <c r="C27" s="9" t="s">
        <v>55</v>
      </c>
      <c r="D27" s="9" t="s">
        <v>56</v>
      </c>
      <c r="E27" s="4">
        <v>1500</v>
      </c>
      <c r="F27" s="4"/>
      <c r="G27" s="4">
        <v>10</v>
      </c>
      <c r="H27" s="4">
        <v>500000</v>
      </c>
      <c r="I27" s="9"/>
    </row>
    <row r="28" spans="1:9" ht="20.25" customHeight="1" outlineLevel="2" x14ac:dyDescent="0.15">
      <c r="A28" s="9" t="str">
        <f t="shared" si="7"/>
        <v>안산시</v>
      </c>
      <c r="B28" s="6" t="s">
        <v>120</v>
      </c>
      <c r="C28" s="9" t="s">
        <v>59</v>
      </c>
      <c r="D28" s="9" t="s">
        <v>60</v>
      </c>
      <c r="E28" s="4">
        <v>1500</v>
      </c>
      <c r="F28" s="4"/>
      <c r="G28" s="4">
        <v>15</v>
      </c>
      <c r="H28" s="4">
        <v>330000</v>
      </c>
      <c r="I28" s="9"/>
    </row>
    <row r="29" spans="1:9" ht="20.25" customHeight="1" outlineLevel="2" x14ac:dyDescent="0.15">
      <c r="A29" s="9" t="str">
        <f t="shared" si="7"/>
        <v>안산시</v>
      </c>
      <c r="B29" s="6" t="s">
        <v>116</v>
      </c>
      <c r="C29" s="9" t="s">
        <v>51</v>
      </c>
      <c r="D29" s="9" t="s">
        <v>52</v>
      </c>
      <c r="E29" s="4">
        <v>250</v>
      </c>
      <c r="F29" s="4"/>
      <c r="G29" s="4">
        <v>3</v>
      </c>
      <c r="H29" s="4">
        <v>62330</v>
      </c>
      <c r="I29" s="9"/>
    </row>
    <row r="30" spans="1:9" ht="20.25" customHeight="1" outlineLevel="2" x14ac:dyDescent="0.15">
      <c r="A30" s="9" t="str">
        <f t="shared" si="7"/>
        <v>안산시</v>
      </c>
      <c r="B30" s="6" t="s">
        <v>121</v>
      </c>
      <c r="C30" s="9" t="s">
        <v>61</v>
      </c>
      <c r="D30" s="9" t="s">
        <v>62</v>
      </c>
      <c r="E30" s="4">
        <v>500</v>
      </c>
      <c r="F30" s="4"/>
      <c r="G30" s="4">
        <v>7</v>
      </c>
      <c r="H30" s="4">
        <v>140000</v>
      </c>
      <c r="I30" s="9"/>
    </row>
    <row r="31" spans="1:9" ht="20.25" customHeight="1" outlineLevel="2" x14ac:dyDescent="0.15">
      <c r="A31" s="9" t="str">
        <f t="shared" si="7"/>
        <v>안산시</v>
      </c>
      <c r="B31" s="6" t="s">
        <v>122</v>
      </c>
      <c r="C31" s="9" t="s">
        <v>63</v>
      </c>
      <c r="D31" s="9" t="s">
        <v>64</v>
      </c>
      <c r="E31" s="4">
        <v>400</v>
      </c>
      <c r="F31" s="4"/>
      <c r="G31" s="4">
        <v>5</v>
      </c>
      <c r="H31" s="4">
        <v>105000</v>
      </c>
      <c r="I31" s="9"/>
    </row>
    <row r="32" spans="1:9" ht="20.25" customHeight="1" outlineLevel="2" x14ac:dyDescent="0.15">
      <c r="A32" s="9" t="str">
        <f t="shared" si="7"/>
        <v>안산시</v>
      </c>
      <c r="B32" s="6" t="s">
        <v>123</v>
      </c>
      <c r="C32" s="9" t="s">
        <v>65</v>
      </c>
      <c r="D32" s="9" t="s">
        <v>66</v>
      </c>
      <c r="E32" s="4">
        <v>500</v>
      </c>
      <c r="F32" s="4"/>
      <c r="G32" s="4">
        <v>8</v>
      </c>
      <c r="H32" s="4">
        <v>140000</v>
      </c>
      <c r="I32" s="9"/>
    </row>
    <row r="33" spans="1:9" ht="20.25" customHeight="1" outlineLevel="2" x14ac:dyDescent="0.15">
      <c r="A33" s="9" t="str">
        <f t="shared" si="7"/>
        <v>안산시</v>
      </c>
      <c r="B33" s="6" t="s">
        <v>119</v>
      </c>
      <c r="C33" s="9" t="s">
        <v>57</v>
      </c>
      <c r="D33" s="9" t="s">
        <v>58</v>
      </c>
      <c r="E33" s="4">
        <v>150</v>
      </c>
      <c r="F33" s="4"/>
      <c r="G33" s="4">
        <v>2</v>
      </c>
      <c r="H33" s="4">
        <v>60000</v>
      </c>
      <c r="I33" s="9"/>
    </row>
    <row r="34" spans="1:9" ht="20.25" customHeight="1" outlineLevel="2" x14ac:dyDescent="0.15">
      <c r="A34" s="9" t="str">
        <f t="shared" si="7"/>
        <v>안산시</v>
      </c>
      <c r="B34" s="6" t="s">
        <v>124</v>
      </c>
      <c r="C34" s="9" t="s">
        <v>67</v>
      </c>
      <c r="D34" s="9" t="s">
        <v>68</v>
      </c>
      <c r="E34" s="4">
        <v>1200</v>
      </c>
      <c r="F34" s="4"/>
      <c r="G34" s="4">
        <v>10</v>
      </c>
      <c r="H34" s="4">
        <v>300000</v>
      </c>
      <c r="I34" s="9"/>
    </row>
    <row r="35" spans="1:9" ht="20.25" customHeight="1" outlineLevel="2" x14ac:dyDescent="0.15">
      <c r="A35" s="9" t="str">
        <f t="shared" si="7"/>
        <v>안산시</v>
      </c>
      <c r="B35" s="6" t="s">
        <v>125</v>
      </c>
      <c r="C35" s="9" t="s">
        <v>69</v>
      </c>
      <c r="D35" s="9" t="s">
        <v>70</v>
      </c>
      <c r="E35" s="4">
        <v>500</v>
      </c>
      <c r="F35" s="4"/>
      <c r="G35" s="4">
        <v>5</v>
      </c>
      <c r="H35" s="4">
        <v>140000</v>
      </c>
      <c r="I35" s="9"/>
    </row>
    <row r="36" spans="1:9" ht="20.25" customHeight="1" outlineLevel="1" x14ac:dyDescent="0.15">
      <c r="A36" s="19" t="s">
        <v>10</v>
      </c>
      <c r="B36" s="19" t="s">
        <v>74</v>
      </c>
      <c r="C36" s="19"/>
      <c r="D36" s="19"/>
      <c r="E36" s="20">
        <f>SUM(E37:E40)</f>
        <v>1520</v>
      </c>
      <c r="F36" s="21">
        <f>SUM(F37:F40)</f>
        <v>1</v>
      </c>
      <c r="G36" s="21">
        <f>SUM(G37:G40)</f>
        <v>18</v>
      </c>
      <c r="H36" s="21">
        <f>SUM(H37:H40)</f>
        <v>2093308</v>
      </c>
      <c r="I36" s="19"/>
    </row>
    <row r="37" spans="1:9" ht="20.25" customHeight="1" outlineLevel="2" x14ac:dyDescent="0.15">
      <c r="A37" s="2" t="str">
        <f>B36</f>
        <v>평택시</v>
      </c>
      <c r="B37" s="3" t="s">
        <v>127</v>
      </c>
      <c r="C37" s="2" t="s">
        <v>75</v>
      </c>
      <c r="D37" s="2" t="s">
        <v>76</v>
      </c>
      <c r="E37" s="4">
        <v>340</v>
      </c>
      <c r="F37" s="4">
        <v>0</v>
      </c>
      <c r="G37" s="5">
        <v>0</v>
      </c>
      <c r="H37" s="5">
        <v>143308</v>
      </c>
      <c r="I37" s="2"/>
    </row>
    <row r="38" spans="1:9" ht="20.25" customHeight="1" outlineLevel="2" x14ac:dyDescent="0.15">
      <c r="A38" s="2" t="str">
        <f t="shared" ref="A38:A40" si="8">A37</f>
        <v>평택시</v>
      </c>
      <c r="B38" s="3" t="s">
        <v>128</v>
      </c>
      <c r="C38" s="2" t="s">
        <v>77</v>
      </c>
      <c r="D38" s="2" t="s">
        <v>78</v>
      </c>
      <c r="E38" s="4">
        <v>400</v>
      </c>
      <c r="F38" s="4">
        <v>0</v>
      </c>
      <c r="G38" s="5">
        <v>0</v>
      </c>
      <c r="H38" s="5">
        <v>1500000</v>
      </c>
      <c r="I38" s="2"/>
    </row>
    <row r="39" spans="1:9" ht="20.25" customHeight="1" outlineLevel="2" x14ac:dyDescent="0.15">
      <c r="A39" s="2" t="str">
        <f t="shared" si="8"/>
        <v>평택시</v>
      </c>
      <c r="B39" s="3" t="s">
        <v>129</v>
      </c>
      <c r="C39" s="2" t="s">
        <v>79</v>
      </c>
      <c r="D39" s="2" t="s">
        <v>80</v>
      </c>
      <c r="E39" s="4">
        <v>390</v>
      </c>
      <c r="F39" s="4">
        <v>1</v>
      </c>
      <c r="G39" s="5">
        <v>8</v>
      </c>
      <c r="H39" s="5">
        <v>250000</v>
      </c>
      <c r="I39" s="2"/>
    </row>
    <row r="40" spans="1:9" ht="20.25" customHeight="1" outlineLevel="2" x14ac:dyDescent="0.15">
      <c r="A40" s="2" t="str">
        <f t="shared" si="8"/>
        <v>평택시</v>
      </c>
      <c r="B40" s="3" t="s">
        <v>130</v>
      </c>
      <c r="C40" s="2" t="s">
        <v>81</v>
      </c>
      <c r="D40" s="2" t="s">
        <v>82</v>
      </c>
      <c r="E40" s="4">
        <v>390</v>
      </c>
      <c r="F40" s="4"/>
      <c r="G40" s="5">
        <v>10</v>
      </c>
      <c r="H40" s="5">
        <v>200000</v>
      </c>
      <c r="I40" s="2"/>
    </row>
    <row r="41" spans="1:9" ht="20.25" customHeight="1" outlineLevel="1" x14ac:dyDescent="0.15">
      <c r="A41" s="19" t="s">
        <v>33</v>
      </c>
      <c r="B41" s="19" t="s">
        <v>71</v>
      </c>
      <c r="C41" s="19"/>
      <c r="D41" s="19"/>
      <c r="E41" s="20">
        <f>SUM(E42:E42)</f>
        <v>70</v>
      </c>
      <c r="F41" s="21">
        <f>SUM(F42:F42)</f>
        <v>0</v>
      </c>
      <c r="G41" s="21">
        <f>SUM(G42:G42)</f>
        <v>3</v>
      </c>
      <c r="H41" s="21">
        <f>SUM(H42:H42)</f>
        <v>32000</v>
      </c>
      <c r="I41" s="19"/>
    </row>
    <row r="42" spans="1:9" ht="20.25" customHeight="1" outlineLevel="2" x14ac:dyDescent="0.15">
      <c r="A42" s="9" t="str">
        <f>B41</f>
        <v>안양시</v>
      </c>
      <c r="B42" s="6" t="s">
        <v>126</v>
      </c>
      <c r="C42" s="9" t="s">
        <v>72</v>
      </c>
      <c r="D42" s="9" t="s">
        <v>73</v>
      </c>
      <c r="E42" s="4">
        <v>70</v>
      </c>
      <c r="F42" s="4"/>
      <c r="G42" s="4">
        <v>3</v>
      </c>
      <c r="H42" s="4">
        <v>32000</v>
      </c>
      <c r="I42" s="9"/>
    </row>
    <row r="43" spans="1:9" ht="20.25" customHeight="1" outlineLevel="1" x14ac:dyDescent="0.15">
      <c r="A43" s="19" t="s">
        <v>33</v>
      </c>
      <c r="B43" s="19" t="s">
        <v>83</v>
      </c>
      <c r="C43" s="19"/>
      <c r="D43" s="19"/>
      <c r="E43" s="20">
        <f>SUM(E44:E48)</f>
        <v>3400</v>
      </c>
      <c r="F43" s="21">
        <f>SUM(F44:F48)</f>
        <v>0</v>
      </c>
      <c r="G43" s="21">
        <f>SUM(G44:G48)</f>
        <v>39</v>
      </c>
      <c r="H43" s="21">
        <f>SUM(H44:H48)</f>
        <v>1166490</v>
      </c>
      <c r="I43" s="19"/>
    </row>
    <row r="44" spans="1:9" ht="20.25" customHeight="1" outlineLevel="2" x14ac:dyDescent="0.15">
      <c r="A44" s="9" t="str">
        <f>B43</f>
        <v>시흥시</v>
      </c>
      <c r="B44" s="6" t="s">
        <v>131</v>
      </c>
      <c r="C44" s="9" t="s">
        <v>84</v>
      </c>
      <c r="D44" s="9" t="s">
        <v>85</v>
      </c>
      <c r="E44" s="4">
        <v>100</v>
      </c>
      <c r="F44" s="4"/>
      <c r="G44" s="4">
        <v>5</v>
      </c>
      <c r="H44" s="4">
        <v>28000</v>
      </c>
      <c r="I44" s="9"/>
    </row>
    <row r="45" spans="1:9" ht="20.25" customHeight="1" outlineLevel="2" x14ac:dyDescent="0.15">
      <c r="A45" s="9" t="str">
        <f>A44</f>
        <v>시흥시</v>
      </c>
      <c r="B45" s="6" t="s">
        <v>132</v>
      </c>
      <c r="C45" s="9" t="s">
        <v>86</v>
      </c>
      <c r="D45" s="9" t="s">
        <v>87</v>
      </c>
      <c r="E45" s="4">
        <v>300</v>
      </c>
      <c r="F45" s="4"/>
      <c r="G45" s="4">
        <v>2</v>
      </c>
      <c r="H45" s="4">
        <v>88000</v>
      </c>
      <c r="I45" s="9"/>
    </row>
    <row r="46" spans="1:9" ht="20.25" customHeight="1" outlineLevel="2" x14ac:dyDescent="0.15">
      <c r="A46" s="9" t="str">
        <f t="shared" ref="A46:A48" si="9">A45</f>
        <v>시흥시</v>
      </c>
      <c r="B46" s="6" t="s">
        <v>133</v>
      </c>
      <c r="C46" s="9" t="s">
        <v>88</v>
      </c>
      <c r="D46" s="9" t="s">
        <v>89</v>
      </c>
      <c r="E46" s="4">
        <v>1600</v>
      </c>
      <c r="F46" s="4"/>
      <c r="G46" s="4">
        <v>20</v>
      </c>
      <c r="H46" s="4">
        <v>568490</v>
      </c>
      <c r="I46" s="9"/>
    </row>
    <row r="47" spans="1:9" ht="20.25" customHeight="1" outlineLevel="2" x14ac:dyDescent="0.15">
      <c r="A47" s="9" t="str">
        <f t="shared" si="9"/>
        <v>시흥시</v>
      </c>
      <c r="B47" s="6" t="s">
        <v>134</v>
      </c>
      <c r="C47" s="9" t="s">
        <v>90</v>
      </c>
      <c r="D47" s="9" t="s">
        <v>91</v>
      </c>
      <c r="E47" s="4">
        <v>900</v>
      </c>
      <c r="F47" s="4"/>
      <c r="G47" s="4">
        <v>9</v>
      </c>
      <c r="H47" s="4">
        <v>300000</v>
      </c>
      <c r="I47" s="9"/>
    </row>
    <row r="48" spans="1:9" ht="20.25" customHeight="1" outlineLevel="2" x14ac:dyDescent="0.15">
      <c r="A48" s="9" t="str">
        <f t="shared" si="9"/>
        <v>시흥시</v>
      </c>
      <c r="B48" s="6" t="s">
        <v>135</v>
      </c>
      <c r="C48" s="9" t="s">
        <v>92</v>
      </c>
      <c r="D48" s="9" t="s">
        <v>93</v>
      </c>
      <c r="E48" s="4">
        <v>500</v>
      </c>
      <c r="F48" s="4"/>
      <c r="G48" s="4">
        <v>3</v>
      </c>
      <c r="H48" s="4">
        <v>182000</v>
      </c>
      <c r="I48" s="9"/>
    </row>
    <row r="49" spans="1:9" ht="20.25" customHeight="1" outlineLevel="1" x14ac:dyDescent="0.15">
      <c r="A49" s="19" t="s">
        <v>33</v>
      </c>
      <c r="B49" s="19" t="s">
        <v>94</v>
      </c>
      <c r="C49" s="19"/>
      <c r="D49" s="19"/>
      <c r="E49" s="20">
        <f>SUM(E50:E52)</f>
        <v>1730</v>
      </c>
      <c r="F49" s="21">
        <f>SUM(F50:F52)</f>
        <v>0</v>
      </c>
      <c r="G49" s="21">
        <f>SUM(G50:G52)</f>
        <v>37</v>
      </c>
      <c r="H49" s="21">
        <f>SUM(H50:H52)</f>
        <v>688200</v>
      </c>
      <c r="I49" s="19"/>
    </row>
    <row r="50" spans="1:9" ht="20.25" customHeight="1" outlineLevel="2" x14ac:dyDescent="0.15">
      <c r="A50" s="2" t="str">
        <f>B49</f>
        <v>오산시</v>
      </c>
      <c r="B50" s="3" t="s">
        <v>136</v>
      </c>
      <c r="C50" s="2" t="s">
        <v>95</v>
      </c>
      <c r="D50" s="2" t="s">
        <v>96</v>
      </c>
      <c r="E50" s="4">
        <v>1200</v>
      </c>
      <c r="F50" s="4"/>
      <c r="G50" s="5">
        <v>22</v>
      </c>
      <c r="H50" s="5">
        <v>470000</v>
      </c>
      <c r="I50" s="2"/>
    </row>
    <row r="51" spans="1:9" ht="20.25" customHeight="1" outlineLevel="2" x14ac:dyDescent="0.15">
      <c r="A51" s="2" t="str">
        <f t="shared" ref="A51:A52" si="10">A50</f>
        <v>오산시</v>
      </c>
      <c r="B51" s="3" t="s">
        <v>137</v>
      </c>
      <c r="C51" s="2" t="s">
        <v>97</v>
      </c>
      <c r="D51" s="2" t="s">
        <v>98</v>
      </c>
      <c r="E51" s="4">
        <v>280</v>
      </c>
      <c r="F51" s="4"/>
      <c r="G51" s="5">
        <v>8</v>
      </c>
      <c r="H51" s="5">
        <v>130000</v>
      </c>
      <c r="I51" s="2"/>
    </row>
    <row r="52" spans="1:9" ht="20.25" customHeight="1" outlineLevel="2" x14ac:dyDescent="0.15">
      <c r="A52" s="2" t="str">
        <f t="shared" si="10"/>
        <v>오산시</v>
      </c>
      <c r="B52" s="3" t="s">
        <v>138</v>
      </c>
      <c r="C52" s="2" t="s">
        <v>99</v>
      </c>
      <c r="D52" s="2" t="s">
        <v>100</v>
      </c>
      <c r="E52" s="4">
        <v>250</v>
      </c>
      <c r="F52" s="4"/>
      <c r="G52" s="5">
        <v>7</v>
      </c>
      <c r="H52" s="5">
        <v>88200</v>
      </c>
      <c r="I52" s="2"/>
    </row>
    <row r="53" spans="1:9" ht="20.25" customHeight="1" outlineLevel="1" x14ac:dyDescent="0.15">
      <c r="A53" s="19" t="s">
        <v>10</v>
      </c>
      <c r="B53" s="19" t="s">
        <v>101</v>
      </c>
      <c r="C53" s="19"/>
      <c r="D53" s="19"/>
      <c r="E53" s="20">
        <f>SUM(E54:E54)</f>
        <v>6000</v>
      </c>
      <c r="F53" s="21">
        <f>SUM(F54:F54)</f>
        <v>1</v>
      </c>
      <c r="G53" s="21">
        <f>SUM(G54:G54)</f>
        <v>93</v>
      </c>
      <c r="H53" s="21">
        <f>SUM(H54:H54)</f>
        <v>1793700</v>
      </c>
      <c r="I53" s="19"/>
    </row>
    <row r="54" spans="1:9" ht="20.25" customHeight="1" outlineLevel="2" x14ac:dyDescent="0.15">
      <c r="A54" s="2" t="str">
        <f>B53</f>
        <v>안성시</v>
      </c>
      <c r="B54" s="3" t="s">
        <v>139</v>
      </c>
      <c r="C54" s="2" t="s">
        <v>102</v>
      </c>
      <c r="D54" s="2" t="s">
        <v>103</v>
      </c>
      <c r="E54" s="4">
        <v>6000</v>
      </c>
      <c r="F54" s="4">
        <v>1</v>
      </c>
      <c r="G54" s="5">
        <v>93</v>
      </c>
      <c r="H54" s="5">
        <v>1793700</v>
      </c>
      <c r="I54" s="2"/>
    </row>
    <row r="55" spans="1:9" ht="20.25" customHeight="1" outlineLevel="1" x14ac:dyDescent="0.15">
      <c r="A55" s="19" t="s">
        <v>33</v>
      </c>
      <c r="B55" s="19" t="s">
        <v>104</v>
      </c>
      <c r="C55" s="19"/>
      <c r="D55" s="19"/>
      <c r="E55" s="20">
        <f>SUM(E56:E56)</f>
        <v>3500</v>
      </c>
      <c r="F55" s="21">
        <f>SUM(F56:F56)</f>
        <v>0</v>
      </c>
      <c r="G55" s="21">
        <f>SUM(G56:G56)</f>
        <v>300</v>
      </c>
      <c r="H55" s="21">
        <f>SUM(H56:H56)</f>
        <v>1150630</v>
      </c>
      <c r="I55" s="19"/>
    </row>
    <row r="56" spans="1:9" ht="20.25" customHeight="1" outlineLevel="2" x14ac:dyDescent="0.15">
      <c r="A56" s="9" t="str">
        <f>B55</f>
        <v>의왕시</v>
      </c>
      <c r="B56" s="6" t="s">
        <v>140</v>
      </c>
      <c r="C56" s="9" t="s">
        <v>105</v>
      </c>
      <c r="D56" s="9" t="s">
        <v>106</v>
      </c>
      <c r="E56" s="4">
        <v>3500</v>
      </c>
      <c r="F56" s="4"/>
      <c r="G56" s="4">
        <v>300</v>
      </c>
      <c r="H56" s="4">
        <v>1150630</v>
      </c>
      <c r="I56" s="9"/>
    </row>
    <row r="57" spans="1:9" ht="20.25" customHeight="1" x14ac:dyDescent="0.15">
      <c r="A57" s="14" t="s">
        <v>203</v>
      </c>
      <c r="B57" s="14" t="s">
        <v>173</v>
      </c>
      <c r="C57" s="15"/>
      <c r="D57" s="15"/>
      <c r="E57" s="16">
        <f>SUM(E58,E60,E65,E69,E72)</f>
        <v>13573</v>
      </c>
      <c r="F57" s="17">
        <f t="shared" ref="F57:H57" si="11">SUM(F58,F60,F65,F69,F72)</f>
        <v>1</v>
      </c>
      <c r="G57" s="17">
        <f t="shared" si="11"/>
        <v>517</v>
      </c>
      <c r="H57" s="17">
        <f t="shared" si="11"/>
        <v>6800000</v>
      </c>
      <c r="I57" s="17"/>
    </row>
    <row r="58" spans="1:9" ht="20.25" customHeight="1" outlineLevel="1" x14ac:dyDescent="0.15">
      <c r="A58" s="19" t="s">
        <v>33</v>
      </c>
      <c r="B58" s="19" t="s">
        <v>174</v>
      </c>
      <c r="C58" s="19"/>
      <c r="D58" s="19"/>
      <c r="E58" s="20">
        <f>SUM(E59:E59)</f>
        <v>300</v>
      </c>
      <c r="F58" s="21">
        <f>SUM(F59:F59)</f>
        <v>0</v>
      </c>
      <c r="G58" s="21">
        <f>SUM(G59:G59)</f>
        <v>20</v>
      </c>
      <c r="H58" s="21">
        <f>SUM(H59:H59)</f>
        <v>120000</v>
      </c>
      <c r="I58" s="19"/>
    </row>
    <row r="59" spans="1:9" ht="20.25" customHeight="1" outlineLevel="2" x14ac:dyDescent="0.15">
      <c r="A59" s="9" t="str">
        <f>B58</f>
        <v>성남시</v>
      </c>
      <c r="B59" s="6" t="s">
        <v>214</v>
      </c>
      <c r="C59" s="9" t="s">
        <v>153</v>
      </c>
      <c r="D59" s="9" t="s">
        <v>154</v>
      </c>
      <c r="E59" s="4">
        <v>300</v>
      </c>
      <c r="F59" s="4">
        <v>0</v>
      </c>
      <c r="G59" s="4">
        <v>20</v>
      </c>
      <c r="H59" s="4">
        <v>120000</v>
      </c>
      <c r="I59" s="9"/>
    </row>
    <row r="60" spans="1:9" ht="20.25" customHeight="1" outlineLevel="1" x14ac:dyDescent="0.15">
      <c r="A60" s="19" t="s">
        <v>10</v>
      </c>
      <c r="B60" s="19" t="s">
        <v>175</v>
      </c>
      <c r="C60" s="19"/>
      <c r="D60" s="19"/>
      <c r="E60" s="20">
        <f>SUM(E61:E64)</f>
        <v>5820</v>
      </c>
      <c r="F60" s="21">
        <f>SUM(F61:F64)</f>
        <v>0</v>
      </c>
      <c r="G60" s="21">
        <f>SUM(G61:G64)</f>
        <v>230</v>
      </c>
      <c r="H60" s="21">
        <f>SUM(H61:H64)</f>
        <v>2610000</v>
      </c>
      <c r="I60" s="19"/>
    </row>
    <row r="61" spans="1:9" ht="20.25" customHeight="1" outlineLevel="2" x14ac:dyDescent="0.15">
      <c r="A61" s="9" t="str">
        <f>B60</f>
        <v>광주시</v>
      </c>
      <c r="B61" s="6" t="s">
        <v>215</v>
      </c>
      <c r="C61" s="9" t="s">
        <v>145</v>
      </c>
      <c r="D61" s="9" t="s">
        <v>146</v>
      </c>
      <c r="E61" s="4">
        <v>520</v>
      </c>
      <c r="F61" s="4">
        <v>0</v>
      </c>
      <c r="G61" s="4">
        <v>20</v>
      </c>
      <c r="H61" s="4">
        <v>240000</v>
      </c>
      <c r="I61" s="9"/>
    </row>
    <row r="62" spans="1:9" ht="20.25" customHeight="1" outlineLevel="2" x14ac:dyDescent="0.15">
      <c r="A62" s="9" t="str">
        <f t="shared" ref="A62:A64" si="12">A61</f>
        <v>광주시</v>
      </c>
      <c r="B62" s="6" t="s">
        <v>216</v>
      </c>
      <c r="C62" s="9" t="s">
        <v>147</v>
      </c>
      <c r="D62" s="9" t="s">
        <v>148</v>
      </c>
      <c r="E62" s="4">
        <v>2300</v>
      </c>
      <c r="F62" s="4">
        <v>0</v>
      </c>
      <c r="G62" s="4">
        <v>120</v>
      </c>
      <c r="H62" s="4">
        <v>1050000</v>
      </c>
      <c r="I62" s="9"/>
    </row>
    <row r="63" spans="1:9" ht="20.25" customHeight="1" outlineLevel="2" x14ac:dyDescent="0.15">
      <c r="A63" s="9" t="str">
        <f t="shared" si="12"/>
        <v>광주시</v>
      </c>
      <c r="B63" s="6" t="s">
        <v>217</v>
      </c>
      <c r="C63" s="9" t="s">
        <v>149</v>
      </c>
      <c r="D63" s="9" t="s">
        <v>150</v>
      </c>
      <c r="E63" s="4">
        <v>1500</v>
      </c>
      <c r="F63" s="4">
        <v>0</v>
      </c>
      <c r="G63" s="4">
        <v>70</v>
      </c>
      <c r="H63" s="4">
        <v>760000</v>
      </c>
      <c r="I63" s="9"/>
    </row>
    <row r="64" spans="1:9" ht="20.25" customHeight="1" outlineLevel="2" x14ac:dyDescent="0.15">
      <c r="A64" s="9" t="str">
        <f t="shared" si="12"/>
        <v>광주시</v>
      </c>
      <c r="B64" s="6" t="s">
        <v>218</v>
      </c>
      <c r="C64" s="9" t="s">
        <v>151</v>
      </c>
      <c r="D64" s="9" t="s">
        <v>152</v>
      </c>
      <c r="E64" s="4">
        <v>1500</v>
      </c>
      <c r="F64" s="4">
        <v>0</v>
      </c>
      <c r="G64" s="4">
        <v>20</v>
      </c>
      <c r="H64" s="4">
        <v>560000</v>
      </c>
      <c r="I64" s="9"/>
    </row>
    <row r="65" spans="1:9" ht="20.25" customHeight="1" outlineLevel="1" x14ac:dyDescent="0.15">
      <c r="A65" s="19" t="s">
        <v>33</v>
      </c>
      <c r="B65" s="19" t="s">
        <v>178</v>
      </c>
      <c r="C65" s="19"/>
      <c r="D65" s="19"/>
      <c r="E65" s="20">
        <f>SUM(E66:E68)</f>
        <v>2263</v>
      </c>
      <c r="F65" s="21">
        <f t="shared" ref="F65:H65" si="13">SUM(F66:F68)</f>
        <v>0</v>
      </c>
      <c r="G65" s="21">
        <f t="shared" si="13"/>
        <v>70</v>
      </c>
      <c r="H65" s="21">
        <f t="shared" si="13"/>
        <v>1090000</v>
      </c>
      <c r="I65" s="19"/>
    </row>
    <row r="66" spans="1:9" ht="20.25" customHeight="1" outlineLevel="2" x14ac:dyDescent="0.15">
      <c r="A66" s="9" t="str">
        <f>B65</f>
        <v>하남시</v>
      </c>
      <c r="B66" s="6" t="s">
        <v>219</v>
      </c>
      <c r="C66" s="9" t="s">
        <v>167</v>
      </c>
      <c r="D66" s="9" t="s">
        <v>168</v>
      </c>
      <c r="E66" s="4">
        <v>1265</v>
      </c>
      <c r="F66" s="4">
        <v>0</v>
      </c>
      <c r="G66" s="4">
        <v>20</v>
      </c>
      <c r="H66" s="4">
        <v>625000</v>
      </c>
      <c r="I66" s="9"/>
    </row>
    <row r="67" spans="1:9" ht="20.25" customHeight="1" outlineLevel="2" x14ac:dyDescent="0.15">
      <c r="A67" s="9" t="str">
        <f t="shared" ref="A67:A68" si="14">A66</f>
        <v>하남시</v>
      </c>
      <c r="B67" s="6" t="s">
        <v>220</v>
      </c>
      <c r="C67" s="9" t="s">
        <v>169</v>
      </c>
      <c r="D67" s="9" t="s">
        <v>170</v>
      </c>
      <c r="E67" s="4">
        <v>380</v>
      </c>
      <c r="F67" s="4">
        <v>0</v>
      </c>
      <c r="G67" s="4">
        <v>28</v>
      </c>
      <c r="H67" s="4">
        <v>165000</v>
      </c>
      <c r="I67" s="9"/>
    </row>
    <row r="68" spans="1:9" ht="20.25" customHeight="1" outlineLevel="2" x14ac:dyDescent="0.15">
      <c r="A68" s="9" t="str">
        <f t="shared" si="14"/>
        <v>하남시</v>
      </c>
      <c r="B68" s="6" t="s">
        <v>221</v>
      </c>
      <c r="C68" s="9" t="s">
        <v>171</v>
      </c>
      <c r="D68" s="9" t="s">
        <v>172</v>
      </c>
      <c r="E68" s="4">
        <v>618</v>
      </c>
      <c r="F68" s="4">
        <v>0</v>
      </c>
      <c r="G68" s="4">
        <v>22</v>
      </c>
      <c r="H68" s="4">
        <v>300000</v>
      </c>
      <c r="I68" s="9"/>
    </row>
    <row r="69" spans="1:9" ht="20.25" customHeight="1" outlineLevel="1" x14ac:dyDescent="0.15">
      <c r="A69" s="19" t="s">
        <v>33</v>
      </c>
      <c r="B69" s="19" t="s">
        <v>177</v>
      </c>
      <c r="C69" s="19"/>
      <c r="D69" s="19"/>
      <c r="E69" s="20">
        <f>SUM(E70:E71)</f>
        <v>2350</v>
      </c>
      <c r="F69" s="21">
        <f t="shared" ref="F69" si="15">SUM(F70:F71)</f>
        <v>1</v>
      </c>
      <c r="G69" s="21">
        <f t="shared" ref="G69" si="16">SUM(G70:G71)</f>
        <v>77</v>
      </c>
      <c r="H69" s="21">
        <f t="shared" ref="H69" si="17">SUM(H70:H71)</f>
        <v>1500000</v>
      </c>
      <c r="I69" s="19"/>
    </row>
    <row r="70" spans="1:9" ht="20.25" customHeight="1" outlineLevel="2" x14ac:dyDescent="0.15">
      <c r="A70" s="9" t="str">
        <f>B69</f>
        <v>이천시</v>
      </c>
      <c r="B70" s="6" t="s">
        <v>161</v>
      </c>
      <c r="C70" s="9" t="s">
        <v>162</v>
      </c>
      <c r="D70" s="9" t="s">
        <v>163</v>
      </c>
      <c r="E70" s="4">
        <v>479</v>
      </c>
      <c r="F70" s="4">
        <v>0</v>
      </c>
      <c r="G70" s="4">
        <v>0</v>
      </c>
      <c r="H70" s="4">
        <v>400000</v>
      </c>
      <c r="I70" s="9"/>
    </row>
    <row r="71" spans="1:9" ht="20.25" customHeight="1" outlineLevel="2" x14ac:dyDescent="0.15">
      <c r="A71" s="9" t="str">
        <f t="shared" ref="A71" si="18">A70</f>
        <v>이천시</v>
      </c>
      <c r="B71" s="6" t="s">
        <v>164</v>
      </c>
      <c r="C71" s="9" t="s">
        <v>165</v>
      </c>
      <c r="D71" s="9" t="s">
        <v>166</v>
      </c>
      <c r="E71" s="4">
        <v>1871</v>
      </c>
      <c r="F71" s="4">
        <v>1</v>
      </c>
      <c r="G71" s="4">
        <v>77</v>
      </c>
      <c r="H71" s="4">
        <v>1100000</v>
      </c>
      <c r="I71" s="9"/>
    </row>
    <row r="72" spans="1:9" ht="20.25" customHeight="1" outlineLevel="1" x14ac:dyDescent="0.15">
      <c r="A72" s="19" t="s">
        <v>33</v>
      </c>
      <c r="B72" s="19" t="s">
        <v>176</v>
      </c>
      <c r="C72" s="19"/>
      <c r="D72" s="19"/>
      <c r="E72" s="20">
        <f>SUM(E73:E74)</f>
        <v>2840</v>
      </c>
      <c r="F72" s="21">
        <f t="shared" ref="F72:H72" si="19">SUM(F73:F74)</f>
        <v>0</v>
      </c>
      <c r="G72" s="21">
        <f t="shared" si="19"/>
        <v>120</v>
      </c>
      <c r="H72" s="21">
        <f t="shared" si="19"/>
        <v>1480000</v>
      </c>
      <c r="I72" s="19"/>
    </row>
    <row r="73" spans="1:9" ht="20.25" customHeight="1" outlineLevel="2" x14ac:dyDescent="0.15">
      <c r="A73" s="9" t="str">
        <f>B72</f>
        <v>여주시</v>
      </c>
      <c r="B73" s="6" t="s">
        <v>155</v>
      </c>
      <c r="C73" s="9" t="s">
        <v>156</v>
      </c>
      <c r="D73" s="9" t="s">
        <v>157</v>
      </c>
      <c r="E73" s="4">
        <v>1440</v>
      </c>
      <c r="F73" s="4">
        <v>0</v>
      </c>
      <c r="G73" s="4">
        <v>120</v>
      </c>
      <c r="H73" s="4">
        <v>680000</v>
      </c>
      <c r="I73" s="9"/>
    </row>
    <row r="74" spans="1:9" ht="20.25" customHeight="1" outlineLevel="2" x14ac:dyDescent="0.15">
      <c r="A74" s="9" t="str">
        <f t="shared" ref="A74" si="20">A73</f>
        <v>여주시</v>
      </c>
      <c r="B74" s="6" t="s">
        <v>158</v>
      </c>
      <c r="C74" s="9" t="s">
        <v>159</v>
      </c>
      <c r="D74" s="9" t="s">
        <v>160</v>
      </c>
      <c r="E74" s="4">
        <v>1400</v>
      </c>
      <c r="F74" s="4">
        <v>0</v>
      </c>
      <c r="G74" s="4">
        <v>0</v>
      </c>
      <c r="H74" s="4">
        <v>800000</v>
      </c>
      <c r="I74" s="9"/>
    </row>
    <row r="75" spans="1:9" ht="20.25" customHeight="1" x14ac:dyDescent="0.15">
      <c r="A75" s="14" t="s">
        <v>203</v>
      </c>
      <c r="B75" s="14" t="s">
        <v>179</v>
      </c>
      <c r="C75" s="15"/>
      <c r="D75" s="15"/>
      <c r="E75" s="16">
        <f>SUM(E76,E81,E83)</f>
        <v>12565</v>
      </c>
      <c r="F75" s="17">
        <f t="shared" ref="F75:H75" si="21">SUM(F76,F81,F83)</f>
        <v>1</v>
      </c>
      <c r="G75" s="17">
        <f t="shared" si="21"/>
        <v>386</v>
      </c>
      <c r="H75" s="17">
        <f t="shared" si="21"/>
        <v>3862854</v>
      </c>
      <c r="I75" s="17"/>
    </row>
    <row r="76" spans="1:9" ht="20.25" customHeight="1" outlineLevel="1" x14ac:dyDescent="0.15">
      <c r="A76" s="19" t="s">
        <v>10</v>
      </c>
      <c r="B76" s="19" t="s">
        <v>180</v>
      </c>
      <c r="C76" s="19"/>
      <c r="D76" s="19"/>
      <c r="E76" s="20">
        <f>SUM(E77:E80)</f>
        <v>2300</v>
      </c>
      <c r="F76" s="21">
        <f>SUM(F77:F80)</f>
        <v>0</v>
      </c>
      <c r="G76" s="21">
        <f>SUM(G77:G80)</f>
        <v>165</v>
      </c>
      <c r="H76" s="21">
        <f>SUM(H77:H80)</f>
        <v>1265137</v>
      </c>
      <c r="I76" s="19"/>
    </row>
    <row r="77" spans="1:9" ht="20.25" customHeight="1" outlineLevel="2" x14ac:dyDescent="0.15">
      <c r="A77" s="9" t="str">
        <f>B76</f>
        <v>고양시</v>
      </c>
      <c r="B77" s="6" t="s">
        <v>181</v>
      </c>
      <c r="C77" s="9" t="s">
        <v>182</v>
      </c>
      <c r="D77" s="9" t="s">
        <v>183</v>
      </c>
      <c r="E77" s="4">
        <v>630</v>
      </c>
      <c r="F77" s="4"/>
      <c r="G77" s="4">
        <v>24</v>
      </c>
      <c r="H77" s="4">
        <v>411937</v>
      </c>
      <c r="I77" s="9"/>
    </row>
    <row r="78" spans="1:9" ht="20.25" customHeight="1" outlineLevel="2" x14ac:dyDescent="0.15">
      <c r="A78" s="9" t="str">
        <f t="shared" ref="A78:A80" si="22">A77</f>
        <v>고양시</v>
      </c>
      <c r="B78" s="6" t="s">
        <v>184</v>
      </c>
      <c r="C78" s="9" t="s">
        <v>185</v>
      </c>
      <c r="D78" s="9" t="s">
        <v>186</v>
      </c>
      <c r="E78" s="4">
        <v>970</v>
      </c>
      <c r="F78" s="4"/>
      <c r="G78" s="4">
        <v>40</v>
      </c>
      <c r="H78" s="4">
        <v>447800</v>
      </c>
      <c r="I78" s="9"/>
    </row>
    <row r="79" spans="1:9" ht="20.25" customHeight="1" outlineLevel="2" x14ac:dyDescent="0.15">
      <c r="A79" s="9" t="str">
        <f t="shared" si="22"/>
        <v>고양시</v>
      </c>
      <c r="B79" s="6" t="s">
        <v>187</v>
      </c>
      <c r="C79" s="9" t="s">
        <v>188</v>
      </c>
      <c r="D79" s="9" t="s">
        <v>189</v>
      </c>
      <c r="E79" s="4">
        <v>510</v>
      </c>
      <c r="F79" s="4"/>
      <c r="G79" s="4">
        <v>85</v>
      </c>
      <c r="H79" s="4">
        <v>310300</v>
      </c>
      <c r="I79" s="9"/>
    </row>
    <row r="80" spans="1:9" ht="20.25" customHeight="1" outlineLevel="2" x14ac:dyDescent="0.15">
      <c r="A80" s="9" t="str">
        <f t="shared" si="22"/>
        <v>고양시</v>
      </c>
      <c r="B80" s="6" t="s">
        <v>190</v>
      </c>
      <c r="C80" s="9" t="s">
        <v>191</v>
      </c>
      <c r="D80" s="9" t="s">
        <v>192</v>
      </c>
      <c r="E80" s="4">
        <v>190</v>
      </c>
      <c r="F80" s="4"/>
      <c r="G80" s="4">
        <v>16</v>
      </c>
      <c r="H80" s="4">
        <v>95100</v>
      </c>
      <c r="I80" s="9"/>
    </row>
    <row r="81" spans="1:9" ht="20.25" customHeight="1" outlineLevel="1" x14ac:dyDescent="0.15">
      <c r="A81" s="19" t="s">
        <v>33</v>
      </c>
      <c r="B81" s="19" t="s">
        <v>193</v>
      </c>
      <c r="C81" s="19"/>
      <c r="D81" s="19"/>
      <c r="E81" s="20">
        <f>SUM(E82:E82)</f>
        <v>3870</v>
      </c>
      <c r="F81" s="21">
        <f>SUM(F82:F82)</f>
        <v>1</v>
      </c>
      <c r="G81" s="21">
        <f>SUM(G82:G82)</f>
        <v>69</v>
      </c>
      <c r="H81" s="21">
        <f>SUM(H82:H82)</f>
        <v>1500000</v>
      </c>
      <c r="I81" s="19"/>
    </row>
    <row r="82" spans="1:9" ht="20.25" customHeight="1" outlineLevel="2" x14ac:dyDescent="0.15">
      <c r="A82" s="9" t="str">
        <f>B81</f>
        <v>파주시</v>
      </c>
      <c r="B82" s="6" t="s">
        <v>196</v>
      </c>
      <c r="C82" s="9" t="s">
        <v>194</v>
      </c>
      <c r="D82" s="9" t="s">
        <v>195</v>
      </c>
      <c r="E82" s="4">
        <v>3870</v>
      </c>
      <c r="F82" s="4">
        <v>1</v>
      </c>
      <c r="G82" s="4">
        <v>69</v>
      </c>
      <c r="H82" s="4">
        <v>1500000</v>
      </c>
      <c r="I82" s="9"/>
    </row>
    <row r="83" spans="1:9" ht="20.25" customHeight="1" outlineLevel="1" x14ac:dyDescent="0.15">
      <c r="A83" s="19" t="s">
        <v>33</v>
      </c>
      <c r="B83" s="19" t="s">
        <v>197</v>
      </c>
      <c r="C83" s="19"/>
      <c r="D83" s="19"/>
      <c r="E83" s="20">
        <f>SUM(E84:E85)</f>
        <v>6395</v>
      </c>
      <c r="F83" s="21">
        <f t="shared" ref="F83" si="23">SUM(F84:F85)</f>
        <v>0</v>
      </c>
      <c r="G83" s="21">
        <f t="shared" ref="G83" si="24">SUM(G84:G85)</f>
        <v>152</v>
      </c>
      <c r="H83" s="21">
        <f t="shared" ref="H83" si="25">SUM(H84:H85)</f>
        <v>1097717</v>
      </c>
      <c r="I83" s="19"/>
    </row>
    <row r="84" spans="1:9" ht="20.25" customHeight="1" outlineLevel="2" x14ac:dyDescent="0.15">
      <c r="A84" s="9" t="str">
        <f>B83</f>
        <v>김포시</v>
      </c>
      <c r="B84" s="6" t="s">
        <v>198</v>
      </c>
      <c r="C84" s="9" t="s">
        <v>199</v>
      </c>
      <c r="D84" s="9" t="s">
        <v>199</v>
      </c>
      <c r="E84" s="4">
        <v>1500</v>
      </c>
      <c r="F84" s="4"/>
      <c r="G84" s="4">
        <v>16</v>
      </c>
      <c r="H84" s="4">
        <v>737846</v>
      </c>
      <c r="I84" s="9"/>
    </row>
    <row r="85" spans="1:9" ht="20.25" customHeight="1" outlineLevel="2" x14ac:dyDescent="0.15">
      <c r="A85" s="9" t="str">
        <f t="shared" ref="A85" si="26">A84</f>
        <v>김포시</v>
      </c>
      <c r="B85" s="6" t="s">
        <v>200</v>
      </c>
      <c r="C85" s="9" t="s">
        <v>201</v>
      </c>
      <c r="D85" s="9" t="s">
        <v>202</v>
      </c>
      <c r="E85" s="4">
        <v>4895</v>
      </c>
      <c r="F85" s="4"/>
      <c r="G85" s="4">
        <v>136</v>
      </c>
      <c r="H85" s="4">
        <v>359871</v>
      </c>
      <c r="I85" s="9"/>
    </row>
    <row r="86" spans="1:9" ht="20.25" customHeight="1" x14ac:dyDescent="0.15">
      <c r="A86" s="14" t="s">
        <v>203</v>
      </c>
      <c r="B86" s="14" t="s">
        <v>204</v>
      </c>
      <c r="C86" s="15"/>
      <c r="D86" s="15"/>
      <c r="E86" s="16">
        <f>SUM(E87,E93,E95,E99,E101)</f>
        <v>10410</v>
      </c>
      <c r="F86" s="17"/>
      <c r="G86" s="17">
        <f t="shared" ref="G86:H86" si="27">SUM(G87,G93,G95,G99,G101)</f>
        <v>590</v>
      </c>
      <c r="H86" s="17">
        <f t="shared" si="27"/>
        <v>4599738</v>
      </c>
      <c r="I86" s="17"/>
    </row>
    <row r="87" spans="1:9" ht="20.25" customHeight="1" outlineLevel="1" x14ac:dyDescent="0.15">
      <c r="A87" s="19" t="s">
        <v>10</v>
      </c>
      <c r="B87" s="19" t="s">
        <v>212</v>
      </c>
      <c r="C87" s="19"/>
      <c r="D87" s="19"/>
      <c r="E87" s="20">
        <f>SUM(E88:E92)</f>
        <v>2280</v>
      </c>
      <c r="F87" s="21">
        <f>SUM(F88:F92)</f>
        <v>0</v>
      </c>
      <c r="G87" s="21">
        <f>SUM(G88:G92)</f>
        <v>54</v>
      </c>
      <c r="H87" s="21">
        <f>SUM(H88:H92)</f>
        <v>868544</v>
      </c>
      <c r="I87" s="19"/>
    </row>
    <row r="88" spans="1:9" ht="20.25" customHeight="1" outlineLevel="2" x14ac:dyDescent="0.15">
      <c r="A88" s="9" t="str">
        <f>B87</f>
        <v>의정부시</v>
      </c>
      <c r="B88" s="6" t="s">
        <v>210</v>
      </c>
      <c r="C88" s="9" t="s">
        <v>260</v>
      </c>
      <c r="D88" s="9" t="s">
        <v>261</v>
      </c>
      <c r="E88" s="4">
        <v>500</v>
      </c>
      <c r="F88" s="4"/>
      <c r="G88" s="4">
        <v>7</v>
      </c>
      <c r="H88" s="4">
        <v>240000</v>
      </c>
      <c r="I88" s="9"/>
    </row>
    <row r="89" spans="1:9" ht="20.25" customHeight="1" outlineLevel="2" x14ac:dyDescent="0.15">
      <c r="A89" s="9" t="str">
        <f t="shared" ref="A89:A92" si="28">A88</f>
        <v>의정부시</v>
      </c>
      <c r="B89" s="6" t="s">
        <v>206</v>
      </c>
      <c r="C89" s="9" t="s">
        <v>262</v>
      </c>
      <c r="D89" s="9" t="s">
        <v>262</v>
      </c>
      <c r="E89" s="4">
        <v>180</v>
      </c>
      <c r="F89" s="4"/>
      <c r="G89" s="4">
        <v>3</v>
      </c>
      <c r="H89" s="4">
        <v>163784</v>
      </c>
      <c r="I89" s="9"/>
    </row>
    <row r="90" spans="1:9" ht="20.25" customHeight="1" outlineLevel="2" x14ac:dyDescent="0.15">
      <c r="A90" s="9" t="str">
        <f t="shared" si="28"/>
        <v>의정부시</v>
      </c>
      <c r="B90" s="6" t="s">
        <v>207</v>
      </c>
      <c r="C90" s="9" t="s">
        <v>263</v>
      </c>
      <c r="D90" s="9" t="s">
        <v>263</v>
      </c>
      <c r="E90" s="4">
        <v>100</v>
      </c>
      <c r="F90" s="4"/>
      <c r="G90" s="4">
        <v>2</v>
      </c>
      <c r="H90" s="4">
        <v>48000</v>
      </c>
      <c r="I90" s="9"/>
    </row>
    <row r="91" spans="1:9" ht="20.25" customHeight="1" outlineLevel="2" x14ac:dyDescent="0.15">
      <c r="A91" s="9" t="str">
        <f t="shared" si="28"/>
        <v>의정부시</v>
      </c>
      <c r="B91" s="6" t="s">
        <v>208</v>
      </c>
      <c r="C91" s="9" t="s">
        <v>264</v>
      </c>
      <c r="D91" s="9" t="s">
        <v>264</v>
      </c>
      <c r="E91" s="4">
        <v>100</v>
      </c>
      <c r="F91" s="4"/>
      <c r="G91" s="4">
        <v>2</v>
      </c>
      <c r="H91" s="4">
        <v>60000</v>
      </c>
      <c r="I91" s="9"/>
    </row>
    <row r="92" spans="1:9" ht="20.25" customHeight="1" outlineLevel="2" x14ac:dyDescent="0.15">
      <c r="A92" s="9" t="str">
        <f t="shared" si="28"/>
        <v>의정부시</v>
      </c>
      <c r="B92" s="6" t="s">
        <v>209</v>
      </c>
      <c r="C92" s="9" t="s">
        <v>265</v>
      </c>
      <c r="D92" s="9" t="s">
        <v>266</v>
      </c>
      <c r="E92" s="4">
        <v>1400</v>
      </c>
      <c r="F92" s="4"/>
      <c r="G92" s="4">
        <v>40</v>
      </c>
      <c r="H92" s="4">
        <v>356760</v>
      </c>
      <c r="I92" s="9"/>
    </row>
    <row r="93" spans="1:9" ht="20.25" customHeight="1" outlineLevel="1" x14ac:dyDescent="0.15">
      <c r="A93" s="19" t="s">
        <v>33</v>
      </c>
      <c r="B93" s="19" t="s">
        <v>211</v>
      </c>
      <c r="C93" s="19"/>
      <c r="D93" s="19"/>
      <c r="E93" s="20">
        <f>SUM(E94:E94)</f>
        <v>2700</v>
      </c>
      <c r="F93" s="21">
        <f>SUM(F94:F94)</f>
        <v>0</v>
      </c>
      <c r="G93" s="21">
        <f>SUM(G94:G94)</f>
        <v>30</v>
      </c>
      <c r="H93" s="21">
        <f>SUM(H94:H94)</f>
        <v>802902</v>
      </c>
      <c r="I93" s="19"/>
    </row>
    <row r="94" spans="1:9" ht="20.25" customHeight="1" outlineLevel="2" x14ac:dyDescent="0.15">
      <c r="A94" s="9" t="str">
        <f>B93</f>
        <v>양주시</v>
      </c>
      <c r="B94" s="6" t="s">
        <v>259</v>
      </c>
      <c r="C94" s="9" t="s">
        <v>267</v>
      </c>
      <c r="D94" s="9" t="s">
        <v>268</v>
      </c>
      <c r="E94" s="4">
        <v>2700</v>
      </c>
      <c r="F94" s="4"/>
      <c r="G94" s="4">
        <v>30</v>
      </c>
      <c r="H94" s="4">
        <v>802902</v>
      </c>
      <c r="I94" s="9"/>
    </row>
    <row r="95" spans="1:9" ht="20.25" customHeight="1" outlineLevel="1" x14ac:dyDescent="0.15">
      <c r="A95" s="19" t="s">
        <v>33</v>
      </c>
      <c r="B95" s="19" t="s">
        <v>213</v>
      </c>
      <c r="C95" s="19"/>
      <c r="D95" s="19"/>
      <c r="E95" s="20">
        <f>SUM(E96:E98)</f>
        <v>2130</v>
      </c>
      <c r="F95" s="21">
        <f t="shared" ref="F95" si="29">SUM(F96:F98)</f>
        <v>0</v>
      </c>
      <c r="G95" s="21">
        <f t="shared" ref="G95" si="30">SUM(G96:G98)</f>
        <v>109</v>
      </c>
      <c r="H95" s="21">
        <f t="shared" ref="H95" si="31">SUM(H96:H98)</f>
        <v>970076</v>
      </c>
      <c r="I95" s="19"/>
    </row>
    <row r="96" spans="1:9" ht="20.25" customHeight="1" outlineLevel="2" x14ac:dyDescent="0.15">
      <c r="A96" s="9" t="str">
        <f>B95</f>
        <v>포천시</v>
      </c>
      <c r="B96" s="6" t="s">
        <v>222</v>
      </c>
      <c r="C96" s="9" t="s">
        <v>273</v>
      </c>
      <c r="D96" s="9" t="s">
        <v>274</v>
      </c>
      <c r="E96" s="4">
        <v>700</v>
      </c>
      <c r="F96" s="4"/>
      <c r="G96" s="4">
        <v>36</v>
      </c>
      <c r="H96" s="4">
        <v>200000</v>
      </c>
      <c r="I96" s="9"/>
    </row>
    <row r="97" spans="1:9" ht="20.25" customHeight="1" outlineLevel="2" x14ac:dyDescent="0.15">
      <c r="A97" s="9" t="str">
        <f t="shared" ref="A97:A98" si="32">A96</f>
        <v>포천시</v>
      </c>
      <c r="B97" s="6" t="s">
        <v>223</v>
      </c>
      <c r="C97" s="9" t="s">
        <v>269</v>
      </c>
      <c r="D97" s="9" t="s">
        <v>270</v>
      </c>
      <c r="E97" s="4">
        <v>730</v>
      </c>
      <c r="F97" s="4"/>
      <c r="G97" s="4">
        <v>58</v>
      </c>
      <c r="H97" s="4">
        <v>434076</v>
      </c>
      <c r="I97" s="9"/>
    </row>
    <row r="98" spans="1:9" ht="20.25" customHeight="1" outlineLevel="2" x14ac:dyDescent="0.15">
      <c r="A98" s="9" t="str">
        <f t="shared" si="32"/>
        <v>포천시</v>
      </c>
      <c r="B98" s="6" t="s">
        <v>224</v>
      </c>
      <c r="C98" s="9" t="s">
        <v>271</v>
      </c>
      <c r="D98" s="9" t="s">
        <v>272</v>
      </c>
      <c r="E98" s="4">
        <v>700</v>
      </c>
      <c r="F98" s="4"/>
      <c r="G98" s="4">
        <v>15</v>
      </c>
      <c r="H98" s="4">
        <v>336000</v>
      </c>
      <c r="I98" s="9"/>
    </row>
    <row r="99" spans="1:9" ht="20.25" customHeight="1" outlineLevel="1" x14ac:dyDescent="0.15">
      <c r="A99" s="19" t="s">
        <v>33</v>
      </c>
      <c r="B99" s="19" t="s">
        <v>225</v>
      </c>
      <c r="C99" s="19"/>
      <c r="D99" s="19"/>
      <c r="E99" s="20">
        <f>SUM(E100:E100)</f>
        <v>2000</v>
      </c>
      <c r="F99" s="21">
        <f>SUM(F100:F100)</f>
        <v>0</v>
      </c>
      <c r="G99" s="21">
        <f>SUM(G100:G100)</f>
        <v>170</v>
      </c>
      <c r="H99" s="21">
        <f>SUM(H100:H100)</f>
        <v>554143</v>
      </c>
      <c r="I99" s="19"/>
    </row>
    <row r="100" spans="1:9" ht="20.25" customHeight="1" outlineLevel="2" x14ac:dyDescent="0.15">
      <c r="A100" s="9" t="str">
        <f>B99</f>
        <v>동두천시</v>
      </c>
      <c r="B100" s="6" t="s">
        <v>227</v>
      </c>
      <c r="C100" s="9" t="s">
        <v>275</v>
      </c>
      <c r="D100" s="9" t="s">
        <v>276</v>
      </c>
      <c r="E100" s="4">
        <v>2000</v>
      </c>
      <c r="F100" s="4"/>
      <c r="G100" s="4">
        <v>170</v>
      </c>
      <c r="H100" s="4">
        <v>554143</v>
      </c>
      <c r="I100" s="9"/>
    </row>
    <row r="101" spans="1:9" ht="20.25" customHeight="1" outlineLevel="1" x14ac:dyDescent="0.15">
      <c r="A101" s="19" t="s">
        <v>33</v>
      </c>
      <c r="B101" s="19" t="s">
        <v>226</v>
      </c>
      <c r="C101" s="19"/>
      <c r="D101" s="19"/>
      <c r="E101" s="20">
        <f>SUM(E102:E102)</f>
        <v>1300</v>
      </c>
      <c r="F101" s="21">
        <f>SUM(F102:F102)</f>
        <v>0</v>
      </c>
      <c r="G101" s="21">
        <f>SUM(G102:G102)</f>
        <v>227</v>
      </c>
      <c r="H101" s="21">
        <f>SUM(H102:H102)</f>
        <v>1404073</v>
      </c>
      <c r="I101" s="19"/>
    </row>
    <row r="102" spans="1:9" ht="20.25" customHeight="1" outlineLevel="2" x14ac:dyDescent="0.15">
      <c r="A102" s="9" t="str">
        <f>B101</f>
        <v>연천군</v>
      </c>
      <c r="B102" s="6" t="s">
        <v>228</v>
      </c>
      <c r="C102" s="9" t="s">
        <v>277</v>
      </c>
      <c r="D102" s="9" t="s">
        <v>278</v>
      </c>
      <c r="E102" s="4">
        <v>1300</v>
      </c>
      <c r="F102" s="4"/>
      <c r="G102" s="4">
        <v>227</v>
      </c>
      <c r="H102" s="4">
        <v>1404073</v>
      </c>
      <c r="I102" s="9"/>
    </row>
    <row r="103" spans="1:9" ht="20.25" customHeight="1" x14ac:dyDescent="0.15">
      <c r="A103" s="14" t="s">
        <v>203</v>
      </c>
      <c r="B103" s="14" t="s">
        <v>229</v>
      </c>
      <c r="C103" s="15"/>
      <c r="D103" s="15"/>
      <c r="E103" s="16">
        <f>SUM(E104,E110,E112,E114)</f>
        <v>13410</v>
      </c>
      <c r="F103" s="17">
        <f t="shared" ref="F103:H103" si="33">SUM(F104,F110,F112,F114)</f>
        <v>0</v>
      </c>
      <c r="G103" s="17">
        <f t="shared" si="33"/>
        <v>947</v>
      </c>
      <c r="H103" s="17">
        <f t="shared" si="33"/>
        <v>5074179</v>
      </c>
      <c r="I103" s="17"/>
    </row>
    <row r="104" spans="1:9" ht="20.25" customHeight="1" outlineLevel="1" x14ac:dyDescent="0.15">
      <c r="A104" s="19" t="s">
        <v>10</v>
      </c>
      <c r="B104" s="19" t="s">
        <v>230</v>
      </c>
      <c r="C104" s="19"/>
      <c r="D104" s="19"/>
      <c r="E104" s="20">
        <f>SUM(E105:E109)</f>
        <v>2140</v>
      </c>
      <c r="F104" s="21">
        <f>SUM(F105:F109)</f>
        <v>0</v>
      </c>
      <c r="G104" s="21">
        <f>SUM(G105:G109)</f>
        <v>560</v>
      </c>
      <c r="H104" s="21">
        <f>SUM(H105:H109)</f>
        <v>1529912</v>
      </c>
      <c r="I104" s="19"/>
    </row>
    <row r="105" spans="1:9" ht="20.25" customHeight="1" outlineLevel="2" x14ac:dyDescent="0.15">
      <c r="A105" s="9" t="str">
        <f>B104</f>
        <v>남양주시</v>
      </c>
      <c r="B105" s="6" t="s">
        <v>233</v>
      </c>
      <c r="C105" s="9" t="s">
        <v>247</v>
      </c>
      <c r="D105" s="9" t="s">
        <v>248</v>
      </c>
      <c r="E105" s="4">
        <v>240</v>
      </c>
      <c r="F105" s="4"/>
      <c r="G105" s="4">
        <v>150</v>
      </c>
      <c r="H105" s="4">
        <v>107112</v>
      </c>
      <c r="I105" s="9"/>
    </row>
    <row r="106" spans="1:9" ht="20.25" customHeight="1" outlineLevel="2" x14ac:dyDescent="0.15">
      <c r="A106" s="9" t="str">
        <f t="shared" ref="A106:A109" si="34">A105</f>
        <v>남양주시</v>
      </c>
      <c r="B106" s="6" t="s">
        <v>234</v>
      </c>
      <c r="C106" s="9" t="s">
        <v>249</v>
      </c>
      <c r="D106" s="9" t="s">
        <v>250</v>
      </c>
      <c r="E106" s="4">
        <v>600</v>
      </c>
      <c r="F106" s="4"/>
      <c r="G106" s="4">
        <v>60</v>
      </c>
      <c r="H106" s="4">
        <v>355700</v>
      </c>
      <c r="I106" s="9"/>
    </row>
    <row r="107" spans="1:9" ht="20.25" customHeight="1" outlineLevel="2" x14ac:dyDescent="0.15">
      <c r="A107" s="9" t="str">
        <f t="shared" si="34"/>
        <v>남양주시</v>
      </c>
      <c r="B107" s="6" t="s">
        <v>235</v>
      </c>
      <c r="C107" s="9" t="s">
        <v>251</v>
      </c>
      <c r="D107" s="9" t="s">
        <v>252</v>
      </c>
      <c r="E107" s="4">
        <v>600</v>
      </c>
      <c r="F107" s="4"/>
      <c r="G107" s="4">
        <v>150</v>
      </c>
      <c r="H107" s="4">
        <v>355700</v>
      </c>
      <c r="I107" s="9"/>
    </row>
    <row r="108" spans="1:9" ht="20.25" customHeight="1" outlineLevel="2" x14ac:dyDescent="0.15">
      <c r="A108" s="9" t="str">
        <f t="shared" si="34"/>
        <v>남양주시</v>
      </c>
      <c r="B108" s="6" t="s">
        <v>236</v>
      </c>
      <c r="C108" s="9" t="s">
        <v>253</v>
      </c>
      <c r="D108" s="9" t="s">
        <v>254</v>
      </c>
      <c r="E108" s="4">
        <v>400</v>
      </c>
      <c r="F108" s="4"/>
      <c r="G108" s="4">
        <v>120</v>
      </c>
      <c r="H108" s="4">
        <v>355700</v>
      </c>
      <c r="I108" s="9"/>
    </row>
    <row r="109" spans="1:9" ht="20.25" customHeight="1" outlineLevel="2" x14ac:dyDescent="0.15">
      <c r="A109" s="9" t="str">
        <f t="shared" si="34"/>
        <v>남양주시</v>
      </c>
      <c r="B109" s="6" t="s">
        <v>237</v>
      </c>
      <c r="C109" s="9" t="s">
        <v>255</v>
      </c>
      <c r="D109" s="9" t="s">
        <v>256</v>
      </c>
      <c r="E109" s="4">
        <v>300</v>
      </c>
      <c r="F109" s="4"/>
      <c r="G109" s="4">
        <v>80</v>
      </c>
      <c r="H109" s="4">
        <v>355700</v>
      </c>
      <c r="I109" s="9"/>
    </row>
    <row r="110" spans="1:9" ht="20.25" customHeight="1" outlineLevel="1" x14ac:dyDescent="0.15">
      <c r="A110" s="19" t="s">
        <v>33</v>
      </c>
      <c r="B110" s="19" t="s">
        <v>213</v>
      </c>
      <c r="C110" s="19"/>
      <c r="D110" s="19"/>
      <c r="E110" s="20">
        <f>SUM(E111:E111)</f>
        <v>150</v>
      </c>
      <c r="F110" s="21">
        <f>SUM(F111:F111)</f>
        <v>0</v>
      </c>
      <c r="G110" s="21">
        <f>SUM(G111:G111)</f>
        <v>187</v>
      </c>
      <c r="H110" s="21">
        <f>SUM(H111:H111)</f>
        <v>218036</v>
      </c>
      <c r="I110" s="19"/>
    </row>
    <row r="111" spans="1:9" ht="20.25" customHeight="1" outlineLevel="2" x14ac:dyDescent="0.15">
      <c r="A111" s="9" t="str">
        <f>B110</f>
        <v>포천시</v>
      </c>
      <c r="B111" s="6" t="s">
        <v>238</v>
      </c>
      <c r="C111" s="9" t="s">
        <v>239</v>
      </c>
      <c r="D111" s="9" t="s">
        <v>240</v>
      </c>
      <c r="E111" s="4">
        <v>150</v>
      </c>
      <c r="F111" s="4"/>
      <c r="G111" s="4">
        <v>187</v>
      </c>
      <c r="H111" s="4">
        <v>218036</v>
      </c>
      <c r="I111" s="9"/>
    </row>
    <row r="112" spans="1:9" ht="20.25" customHeight="1" outlineLevel="1" x14ac:dyDescent="0.15">
      <c r="A112" s="19" t="s">
        <v>33</v>
      </c>
      <c r="B112" s="19" t="s">
        <v>231</v>
      </c>
      <c r="C112" s="19"/>
      <c r="D112" s="19"/>
      <c r="E112" s="20">
        <f>SUM(E113:E113)</f>
        <v>5620</v>
      </c>
      <c r="F112" s="21">
        <f>SUM(F113:F113)</f>
        <v>0</v>
      </c>
      <c r="G112" s="21">
        <f>SUM(G113:G113)</f>
        <v>150</v>
      </c>
      <c r="H112" s="21">
        <f>SUM(H113:H113)</f>
        <v>1709486</v>
      </c>
      <c r="I112" s="19"/>
    </row>
    <row r="113" spans="1:9" ht="20.25" customHeight="1" outlineLevel="2" x14ac:dyDescent="0.15">
      <c r="A113" s="9" t="str">
        <f>B112</f>
        <v>양평군</v>
      </c>
      <c r="B113" s="6" t="s">
        <v>241</v>
      </c>
      <c r="C113" s="22" t="s">
        <v>243</v>
      </c>
      <c r="D113" s="22" t="s">
        <v>244</v>
      </c>
      <c r="E113" s="4">
        <v>5620</v>
      </c>
      <c r="F113" s="4"/>
      <c r="G113" s="4">
        <v>150</v>
      </c>
      <c r="H113" s="4">
        <v>1709486</v>
      </c>
      <c r="I113" s="9"/>
    </row>
    <row r="114" spans="1:9" ht="20.25" customHeight="1" outlineLevel="1" x14ac:dyDescent="0.15">
      <c r="A114" s="19" t="s">
        <v>33</v>
      </c>
      <c r="B114" s="19" t="s">
        <v>232</v>
      </c>
      <c r="C114" s="19"/>
      <c r="D114" s="19"/>
      <c r="E114" s="20">
        <f>SUM(E115:E115)</f>
        <v>5500</v>
      </c>
      <c r="F114" s="21">
        <f>SUM(F115:F115)</f>
        <v>0</v>
      </c>
      <c r="G114" s="21">
        <v>50</v>
      </c>
      <c r="H114" s="21">
        <f>SUM(H115:H115)</f>
        <v>1616745</v>
      </c>
      <c r="I114" s="19"/>
    </row>
    <row r="115" spans="1:9" ht="20.25" customHeight="1" outlineLevel="2" x14ac:dyDescent="0.15">
      <c r="A115" s="9" t="str">
        <f>B114</f>
        <v>가평군</v>
      </c>
      <c r="B115" s="6" t="s">
        <v>242</v>
      </c>
      <c r="C115" s="9" t="s">
        <v>245</v>
      </c>
      <c r="D115" s="9" t="s">
        <v>246</v>
      </c>
      <c r="E115" s="4">
        <v>5500</v>
      </c>
      <c r="F115" s="4"/>
      <c r="G115" s="4">
        <v>227</v>
      </c>
      <c r="H115" s="4">
        <v>1616745</v>
      </c>
      <c r="I115" s="9"/>
    </row>
    <row r="116" spans="1:9" ht="20.25" customHeight="1" x14ac:dyDescent="0.15">
      <c r="A116" s="14" t="s">
        <v>203</v>
      </c>
      <c r="B116" s="14" t="s">
        <v>257</v>
      </c>
      <c r="C116" s="15"/>
      <c r="D116" s="15"/>
      <c r="E116" s="16">
        <f>SUM(E117,E123,E125,E127)</f>
        <v>68</v>
      </c>
      <c r="F116" s="17">
        <f t="shared" ref="F116" si="35">SUM(F117,F123,F125,F127)</f>
        <v>0</v>
      </c>
      <c r="G116" s="17">
        <f t="shared" ref="G116" si="36">SUM(G117,G123,G125,G127)</f>
        <v>0</v>
      </c>
      <c r="H116" s="17">
        <f t="shared" ref="H116" si="37">SUM(H117,H123,H125,H127)</f>
        <v>88741</v>
      </c>
      <c r="I116" s="17"/>
    </row>
    <row r="117" spans="1:9" ht="20.25" customHeight="1" outlineLevel="1" x14ac:dyDescent="0.15">
      <c r="A117" s="19" t="s">
        <v>33</v>
      </c>
      <c r="B117" s="19" t="s">
        <v>197</v>
      </c>
      <c r="C117" s="19"/>
      <c r="D117" s="19"/>
      <c r="E117" s="20">
        <f>SUM(E118:E118)</f>
        <v>68</v>
      </c>
      <c r="F117" s="21">
        <f>SUM(F118:F118)</f>
        <v>0</v>
      </c>
      <c r="G117" s="21">
        <f>SUM(G118:G118)</f>
        <v>0</v>
      </c>
      <c r="H117" s="21">
        <f>SUM(H118:H118)</f>
        <v>88741</v>
      </c>
      <c r="I117" s="19"/>
    </row>
    <row r="118" spans="1:9" ht="20.25" customHeight="1" outlineLevel="2" x14ac:dyDescent="0.15">
      <c r="A118" s="9" t="str">
        <f>B117</f>
        <v>김포시</v>
      </c>
      <c r="B118" s="6" t="s">
        <v>258</v>
      </c>
      <c r="C118" s="9" t="s">
        <v>279</v>
      </c>
      <c r="D118" s="9" t="s">
        <v>280</v>
      </c>
      <c r="E118" s="4">
        <v>68</v>
      </c>
      <c r="F118" s="4"/>
      <c r="G118" s="4">
        <v>0</v>
      </c>
      <c r="H118" s="4">
        <v>88741</v>
      </c>
      <c r="I118" s="9"/>
    </row>
  </sheetData>
  <mergeCells count="8">
    <mergeCell ref="G2:G3"/>
    <mergeCell ref="H2:H3"/>
    <mergeCell ref="I2:I3"/>
    <mergeCell ref="A2:A3"/>
    <mergeCell ref="B2:B3"/>
    <mergeCell ref="C2:D2"/>
    <mergeCell ref="E2:E3"/>
    <mergeCell ref="F2:F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공사계획(의무)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2025-03-25T04:15:50Z</dcterms:created>
  <dcterms:modified xsi:type="dcterms:W3CDTF">2025-03-26T10:14:57Z</dcterms:modified>
</cp:coreProperties>
</file>