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_홍세영\2. 안전관리\2. 용역\2. 보건관리\"/>
    </mc:Choice>
  </mc:AlternateContent>
  <xr:revisionPtr revIDLastSave="0" documentId="13_ncr:1_{8108CFEE-49FD-4C26-9449-EDA3D25B9424}" xr6:coauthVersionLast="37" xr6:coauthVersionMax="37" xr10:uidLastSave="{00000000-0000-0000-0000-000000000000}"/>
  <bookViews>
    <workbookView xWindow="0" yWindow="0" windowWidth="28800" windowHeight="12810" xr2:uid="{A13F09E8-0A45-4AB8-B620-405235D57F4D}"/>
  </bookViews>
  <sheets>
    <sheet name="1. 산출내역서" sheetId="4" r:id="rId1"/>
  </sheets>
  <definedNames>
    <definedName name="_xlnm.Print_Area" localSheetId="0">'1. 산출내역서'!$A$1:$J$19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4" l="1"/>
  <c r="H6" i="4" l="1"/>
  <c r="H5" i="4" l="1"/>
  <c r="H4" i="4" l="1"/>
  <c r="H7" i="4" s="1"/>
  <c r="H8" i="4" l="1"/>
  <c r="H11" i="4" l="1"/>
  <c r="H1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5" authorId="0" shapeId="0" xr:uid="{A9DA541F-7E68-4376-9400-8AFE05E738C5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사업장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방문</t>
        </r>
        <r>
          <rPr>
            <sz val="9"/>
            <color indexed="81"/>
            <rFont val="Tahoma"/>
            <family val="2"/>
          </rPr>
          <t xml:space="preserve"> (10</t>
        </r>
        <r>
          <rPr>
            <sz val="9"/>
            <color indexed="81"/>
            <rFont val="돋움"/>
            <family val="3"/>
            <charset val="129"/>
          </rPr>
          <t>회</t>
        </r>
        <r>
          <rPr>
            <sz val="9"/>
            <color indexed="81"/>
            <rFont val="Tahoma"/>
            <family val="2"/>
          </rPr>
          <t xml:space="preserve">)
 </t>
        </r>
        <r>
          <rPr>
            <sz val="9"/>
            <color indexed="81"/>
            <rFont val="돋움"/>
            <family val="3"/>
            <charset val="129"/>
          </rPr>
          <t>도유림관리팀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휴양림관리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가평</t>
        </r>
        <r>
          <rPr>
            <sz val="9"/>
            <color indexed="81"/>
            <rFont val="Tahoma"/>
            <family val="2"/>
          </rPr>
          <t xml:space="preserve">) /
 </t>
        </r>
        <r>
          <rPr>
            <sz val="9"/>
            <color indexed="81"/>
            <rFont val="돋움"/>
            <family val="3"/>
            <charset val="129"/>
          </rPr>
          <t>잣향기푸른숲운영팀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휴양림관리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가평·남양주</t>
        </r>
        <r>
          <rPr>
            <sz val="9"/>
            <color indexed="81"/>
            <rFont val="Tahoma"/>
            <family val="2"/>
          </rPr>
          <t xml:space="preserve">) /
 </t>
        </r>
        <r>
          <rPr>
            <sz val="9"/>
            <color indexed="81"/>
            <rFont val="돋움"/>
            <family val="3"/>
            <charset val="129"/>
          </rPr>
          <t>나무연구팀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수목원관리팀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오산</t>
        </r>
        <r>
          <rPr>
            <sz val="9"/>
            <color indexed="81"/>
            <rFont val="Tahoma"/>
            <family val="2"/>
          </rPr>
          <t xml:space="preserve">) / 
 </t>
        </r>
        <r>
          <rPr>
            <sz val="9"/>
            <color indexed="81"/>
            <rFont val="돋움"/>
            <family val="3"/>
            <charset val="129"/>
          </rPr>
          <t>바다향기수목원팀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안산</t>
        </r>
        <r>
          <rPr>
            <sz val="9"/>
            <color indexed="81"/>
            <rFont val="Tahoma"/>
            <family val="2"/>
          </rPr>
          <t xml:space="preserve">)
- </t>
        </r>
        <r>
          <rPr>
            <sz val="9"/>
            <color indexed="81"/>
            <rFont val="돋움"/>
            <family val="3"/>
            <charset val="129"/>
          </rPr>
          <t>산업안전보건위원회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참석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회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<sst xmlns="http://schemas.openxmlformats.org/spreadsheetml/2006/main" count="51" uniqueCount="49">
  <si>
    <t>비  고</t>
    <phoneticPr fontId="2" type="noConversion"/>
  </si>
  <si>
    <t>(단위:원)</t>
    <phoneticPr fontId="2" type="noConversion"/>
  </si>
  <si>
    <t>구분</t>
    <phoneticPr fontId="2" type="noConversion"/>
  </si>
  <si>
    <t>직접인건비</t>
    <phoneticPr fontId="2" type="noConversion"/>
  </si>
  <si>
    <t>산출내역</t>
    <phoneticPr fontId="2" type="noConversion"/>
  </si>
  <si>
    <t>단가</t>
    <phoneticPr fontId="2" type="noConversion"/>
  </si>
  <si>
    <t>인원</t>
    <phoneticPr fontId="2" type="noConversion"/>
  </si>
  <si>
    <t>종류</t>
    <phoneticPr fontId="2" type="noConversion"/>
  </si>
  <si>
    <t>합계</t>
    <phoneticPr fontId="2" type="noConversion"/>
  </si>
  <si>
    <t>간호사</t>
    <phoneticPr fontId="2" type="noConversion"/>
  </si>
  <si>
    <t>의사</t>
    <phoneticPr fontId="2" type="noConversion"/>
  </si>
  <si>
    <t>직접경비</t>
    <phoneticPr fontId="2" type="noConversion"/>
  </si>
  <si>
    <t>제경비</t>
    <phoneticPr fontId="2" type="noConversion"/>
  </si>
  <si>
    <t>기술료</t>
    <phoneticPr fontId="2" type="noConversion"/>
  </si>
  <si>
    <t>인건비 소계</t>
    <phoneticPr fontId="2" type="noConversion"/>
  </si>
  <si>
    <t>①</t>
    <phoneticPr fontId="2" type="noConversion"/>
  </si>
  <si>
    <t>②</t>
    <phoneticPr fontId="2" type="noConversion"/>
  </si>
  <si>
    <t>③</t>
    <phoneticPr fontId="2" type="noConversion"/>
  </si>
  <si>
    <t>④</t>
    <phoneticPr fontId="2" type="noConversion"/>
  </si>
  <si>
    <t>⑤</t>
    <phoneticPr fontId="2" type="noConversion"/>
  </si>
  <si>
    <t>직접인건비의 10%</t>
    <phoneticPr fontId="2" type="noConversion"/>
  </si>
  <si>
    <t>직접인건비의 120%</t>
    <phoneticPr fontId="2" type="noConversion"/>
  </si>
  <si>
    <t>⑥</t>
    <phoneticPr fontId="2" type="noConversion"/>
  </si>
  <si>
    <t>예정금액</t>
    <phoneticPr fontId="2" type="noConversion"/>
  </si>
  <si>
    <t>엔지니어링노임단가(25.1.1.)</t>
    <phoneticPr fontId="2" type="noConversion"/>
  </si>
  <si>
    <t>⑦</t>
    <phoneticPr fontId="2" type="noConversion"/>
  </si>
  <si>
    <t>⑧</t>
    <phoneticPr fontId="2" type="noConversion"/>
  </si>
  <si>
    <t>천원 미만 절사</t>
    <phoneticPr fontId="2" type="noConversion"/>
  </si>
  <si>
    <t>2025년 경기도산림환경연구소 보건관리 업무위탁 용역비 산출내역서</t>
    <phoneticPr fontId="2" type="noConversion"/>
  </si>
  <si>
    <t>보건지도(점검)</t>
    <phoneticPr fontId="2" type="noConversion"/>
  </si>
  <si>
    <t>산업위생사</t>
    <phoneticPr fontId="2" type="noConversion"/>
  </si>
  <si>
    <t>의사(기술사)</t>
    <phoneticPr fontId="2" type="noConversion"/>
  </si>
  <si>
    <t>간호사(중급기술자)</t>
    <phoneticPr fontId="2" type="noConversion"/>
  </si>
  <si>
    <t>산업위생(중급기술자)</t>
    <phoneticPr fontId="2" type="noConversion"/>
  </si>
  <si>
    <t>○ 보건지도(점검 횟수)</t>
    <phoneticPr fontId="2" type="noConversion"/>
  </si>
  <si>
    <t>100인이상</t>
    <phoneticPr fontId="2" type="noConversion"/>
  </si>
  <si>
    <t>1회/분기</t>
    <phoneticPr fontId="2" type="noConversion"/>
  </si>
  <si>
    <t>1회/격월</t>
    <phoneticPr fontId="2" type="noConversion"/>
  </si>
  <si>
    <t>1회/월</t>
    <phoneticPr fontId="2" type="noConversion"/>
  </si>
  <si>
    <t>횟수(회)</t>
    <phoneticPr fontId="2" type="noConversion"/>
  </si>
  <si>
    <t>⑤, ⑥, ⑦ :</t>
    <phoneticPr fontId="2" type="noConversion"/>
  </si>
  <si>
    <t>「엔지니어링사업대가의 기준」(산업통상자원부고시 제 2024-217호)</t>
    <phoneticPr fontId="2" type="noConversion"/>
  </si>
  <si>
    <t>④ x 10%</t>
    <phoneticPr fontId="2" type="noConversion"/>
  </si>
  <si>
    <t>④ x 120%</t>
    <phoneticPr fontId="2" type="noConversion"/>
  </si>
  <si>
    <t>합 계</t>
    <phoneticPr fontId="2" type="noConversion"/>
  </si>
  <si>
    <t xml:space="preserve"> ④ + ⑤ +⑥ + ⑦</t>
    <phoneticPr fontId="2" type="noConversion"/>
  </si>
  <si>
    <t>(④+⑥) x 32.4%</t>
    <phoneticPr fontId="2" type="noConversion"/>
  </si>
  <si>
    <t>(직접인건비+제경비) x 32.4%</t>
    <phoneticPr fontId="2" type="noConversion"/>
  </si>
  <si>
    <t>「산언압전보건법」제21조에 따라 보건관리 전문기관으로 
지정된 자가 공급하는 보건관리 용역: 부가가치세법 면세
(제26조제1항제5호 및 동법 시행령 제35조 제13호)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</si>
</sst>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9" formatCode="_-* #,##0_-;\-* #,##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0" fillId="0" borderId="10" xfId="1" applyFont="1" applyBorder="1" applyAlignment="1">
      <alignment vertical="center"/>
    </xf>
    <xf numFmtId="41" fontId="0" fillId="0" borderId="10" xfId="1" applyFont="1" applyBorder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vertical="center"/>
    </xf>
    <xf numFmtId="41" fontId="0" fillId="0" borderId="0" xfId="1" applyFont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1" xfId="0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41" fontId="0" fillId="0" borderId="15" xfId="1" applyFont="1" applyBorder="1" applyAlignment="1">
      <alignment horizontal="right" vertical="center"/>
    </xf>
    <xf numFmtId="41" fontId="0" fillId="0" borderId="15" xfId="1" applyFont="1" applyBorder="1" applyAlignment="1">
      <alignment horizontal="center" vertical="center"/>
    </xf>
    <xf numFmtId="41" fontId="3" fillId="4" borderId="15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0" fillId="0" borderId="19" xfId="1" applyFont="1" applyBorder="1" applyAlignment="1">
      <alignment horizontal="center" vertical="center"/>
    </xf>
    <xf numFmtId="41" fontId="0" fillId="0" borderId="2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3" fontId="0" fillId="0" borderId="0" xfId="0" applyNumberFormat="1">
      <alignment vertical="center"/>
    </xf>
    <xf numFmtId="179" fontId="0" fillId="0" borderId="10" xfId="1" applyNumberFormat="1" applyFont="1" applyBorder="1" applyAlignment="1">
      <alignment vertical="center"/>
    </xf>
    <xf numFmtId="41" fontId="8" fillId="0" borderId="0" xfId="1" applyFont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4C3D-21CB-4B65-BB4D-42A9495B80FA}">
  <dimension ref="B1:M18"/>
  <sheetViews>
    <sheetView tabSelected="1" view="pageBreakPreview" zoomScaleNormal="100" zoomScaleSheetLayoutView="100" workbookViewId="0"/>
  </sheetViews>
  <sheetFormatPr defaultRowHeight="16.5" x14ac:dyDescent="0.3"/>
  <cols>
    <col min="1" max="1" width="2.625" customWidth="1"/>
    <col min="2" max="2" width="4.625" customWidth="1"/>
    <col min="3" max="3" width="14.375" customWidth="1"/>
    <col min="4" max="5" width="15.625" customWidth="1"/>
    <col min="6" max="6" width="26.875" style="1" customWidth="1"/>
    <col min="7" max="7" width="9.625" customWidth="1"/>
    <col min="8" max="8" width="15.625" style="18" customWidth="1"/>
    <col min="9" max="9" width="16.375" style="1" customWidth="1"/>
    <col min="10" max="10" width="2.625" customWidth="1"/>
    <col min="12" max="12" width="14.625" bestFit="1" customWidth="1"/>
    <col min="13" max="13" width="13.5" bestFit="1" customWidth="1"/>
    <col min="15" max="15" width="10.5" bestFit="1" customWidth="1"/>
  </cols>
  <sheetData>
    <row r="1" spans="2:13" ht="50.25" customHeight="1" x14ac:dyDescent="0.3">
      <c r="B1" s="48" t="s">
        <v>28</v>
      </c>
      <c r="C1" s="48"/>
      <c r="D1" s="48"/>
      <c r="E1" s="48"/>
      <c r="F1" s="48"/>
      <c r="G1" s="48"/>
      <c r="H1" s="48"/>
      <c r="I1" s="48"/>
    </row>
    <row r="2" spans="2:13" ht="22.5" customHeight="1" thickBot="1" x14ac:dyDescent="0.35">
      <c r="C2" s="2"/>
      <c r="D2" s="1"/>
      <c r="E2" s="1"/>
      <c r="G2" s="1"/>
      <c r="H2" s="16"/>
      <c r="I2" s="3" t="s">
        <v>1</v>
      </c>
    </row>
    <row r="3" spans="2:13" ht="34.5" customHeight="1" thickBot="1" x14ac:dyDescent="0.35">
      <c r="B3" s="7" t="s">
        <v>2</v>
      </c>
      <c r="C3" s="6" t="s">
        <v>2</v>
      </c>
      <c r="D3" s="6" t="s">
        <v>4</v>
      </c>
      <c r="E3" s="6" t="s">
        <v>5</v>
      </c>
      <c r="F3" s="6" t="s">
        <v>7</v>
      </c>
      <c r="G3" s="6" t="s">
        <v>6</v>
      </c>
      <c r="H3" s="17" t="s">
        <v>8</v>
      </c>
      <c r="I3" s="5" t="s">
        <v>0</v>
      </c>
    </row>
    <row r="4" spans="2:13" ht="20.100000000000001" customHeight="1" thickTop="1" x14ac:dyDescent="0.3">
      <c r="B4" s="8" t="s">
        <v>15</v>
      </c>
      <c r="C4" s="38" t="s">
        <v>3</v>
      </c>
      <c r="D4" s="41" t="s">
        <v>29</v>
      </c>
      <c r="E4" s="11">
        <v>433045</v>
      </c>
      <c r="F4" s="12" t="s">
        <v>31</v>
      </c>
      <c r="G4" s="11">
        <v>4</v>
      </c>
      <c r="H4" s="11">
        <f>E4*G4</f>
        <v>1732180</v>
      </c>
      <c r="I4" s="44" t="s">
        <v>24</v>
      </c>
      <c r="L4" s="49"/>
    </row>
    <row r="5" spans="2:13" ht="20.100000000000001" customHeight="1" x14ac:dyDescent="0.3">
      <c r="B5" s="9" t="s">
        <v>16</v>
      </c>
      <c r="C5" s="39"/>
      <c r="D5" s="42"/>
      <c r="E5" s="11">
        <v>246345</v>
      </c>
      <c r="F5" s="12" t="s">
        <v>32</v>
      </c>
      <c r="G5" s="11">
        <v>14</v>
      </c>
      <c r="H5" s="11">
        <f>E5*G5</f>
        <v>3448830</v>
      </c>
      <c r="I5" s="45"/>
    </row>
    <row r="6" spans="2:13" ht="20.100000000000001" customHeight="1" x14ac:dyDescent="0.3">
      <c r="B6" s="9" t="s">
        <v>17</v>
      </c>
      <c r="C6" s="40"/>
      <c r="D6" s="43"/>
      <c r="E6" s="11">
        <v>246345</v>
      </c>
      <c r="F6" s="12" t="s">
        <v>33</v>
      </c>
      <c r="G6" s="11">
        <v>5</v>
      </c>
      <c r="H6" s="11">
        <f>E6*G6</f>
        <v>1231725</v>
      </c>
      <c r="I6" s="46"/>
    </row>
    <row r="7" spans="2:13" ht="20.100000000000001" customHeight="1" x14ac:dyDescent="0.3">
      <c r="B7" s="9" t="s">
        <v>18</v>
      </c>
      <c r="C7" s="10" t="s">
        <v>14</v>
      </c>
      <c r="D7" s="11"/>
      <c r="E7" s="11"/>
      <c r="F7" s="12"/>
      <c r="G7" s="11"/>
      <c r="H7" s="15">
        <f>H4+H5</f>
        <v>5181010</v>
      </c>
      <c r="I7" s="4"/>
    </row>
    <row r="8" spans="2:13" ht="20.100000000000001" customHeight="1" x14ac:dyDescent="0.3">
      <c r="B8" s="9" t="s">
        <v>19</v>
      </c>
      <c r="C8" s="13" t="s">
        <v>11</v>
      </c>
      <c r="D8" s="11"/>
      <c r="E8" s="11"/>
      <c r="F8" s="12" t="s">
        <v>20</v>
      </c>
      <c r="G8" s="11"/>
      <c r="H8" s="11">
        <f>H7*10%</f>
        <v>518101</v>
      </c>
      <c r="I8" s="4" t="s">
        <v>42</v>
      </c>
      <c r="M8" s="49"/>
    </row>
    <row r="9" spans="2:13" ht="20.100000000000001" customHeight="1" x14ac:dyDescent="0.3">
      <c r="B9" s="9" t="s">
        <v>22</v>
      </c>
      <c r="C9" s="10" t="s">
        <v>12</v>
      </c>
      <c r="D9" s="11"/>
      <c r="E9" s="11"/>
      <c r="F9" s="12" t="s">
        <v>21</v>
      </c>
      <c r="G9" s="11"/>
      <c r="H9" s="50">
        <f>H7*120%</f>
        <v>6217212</v>
      </c>
      <c r="I9" s="14" t="s">
        <v>43</v>
      </c>
    </row>
    <row r="10" spans="2:13" ht="20.100000000000001" customHeight="1" x14ac:dyDescent="0.3">
      <c r="B10" s="9" t="s">
        <v>25</v>
      </c>
      <c r="C10" s="10" t="s">
        <v>13</v>
      </c>
      <c r="D10" s="11"/>
      <c r="E10" s="11"/>
      <c r="F10" s="12" t="s">
        <v>47</v>
      </c>
      <c r="G10" s="11"/>
      <c r="H10" s="11">
        <v>3698677</v>
      </c>
      <c r="I10" s="14" t="s">
        <v>46</v>
      </c>
    </row>
    <row r="11" spans="2:13" ht="20.100000000000001" customHeight="1" x14ac:dyDescent="0.3">
      <c r="B11" s="9" t="s">
        <v>26</v>
      </c>
      <c r="C11" s="10" t="s">
        <v>44</v>
      </c>
      <c r="D11" s="11"/>
      <c r="E11" s="11"/>
      <c r="F11" s="12" t="s">
        <v>45</v>
      </c>
      <c r="G11" s="11"/>
      <c r="H11" s="11">
        <f>H7+H8+H9+H10</f>
        <v>15615000</v>
      </c>
      <c r="I11" s="4"/>
    </row>
    <row r="12" spans="2:13" ht="24.95" customHeight="1" thickBot="1" x14ac:dyDescent="0.35">
      <c r="B12" s="19"/>
      <c r="C12" s="20" t="s">
        <v>23</v>
      </c>
      <c r="D12" s="21"/>
      <c r="E12" s="21"/>
      <c r="F12" s="22"/>
      <c r="G12" s="21"/>
      <c r="H12" s="23">
        <f>ROUNDDOWN(H11,-3)</f>
        <v>15615000</v>
      </c>
      <c r="I12" s="24" t="s">
        <v>27</v>
      </c>
    </row>
    <row r="14" spans="2:13" ht="17.25" customHeight="1" thickBot="1" x14ac:dyDescent="0.35">
      <c r="C14" s="25" t="s">
        <v>34</v>
      </c>
      <c r="G14" t="s">
        <v>40</v>
      </c>
      <c r="H14" s="47" t="s">
        <v>41</v>
      </c>
      <c r="I14" s="47"/>
    </row>
    <row r="15" spans="2:13" ht="17.25" thickBot="1" x14ac:dyDescent="0.35">
      <c r="C15" s="34" t="s">
        <v>2</v>
      </c>
      <c r="D15" s="30" t="s">
        <v>35</v>
      </c>
      <c r="E15" s="29" t="s">
        <v>39</v>
      </c>
      <c r="H15" s="47"/>
      <c r="I15" s="47"/>
    </row>
    <row r="16" spans="2:13" ht="24" customHeight="1" thickTop="1" x14ac:dyDescent="0.3">
      <c r="C16" s="35" t="s">
        <v>10</v>
      </c>
      <c r="D16" s="31" t="s">
        <v>36</v>
      </c>
      <c r="E16" s="28">
        <v>4</v>
      </c>
    </row>
    <row r="17" spans="3:9" ht="24" customHeight="1" x14ac:dyDescent="0.3">
      <c r="C17" s="36" t="s">
        <v>30</v>
      </c>
      <c r="D17" s="32" t="s">
        <v>37</v>
      </c>
      <c r="E17" s="27">
        <v>5</v>
      </c>
      <c r="G17" s="51" t="s">
        <v>48</v>
      </c>
      <c r="H17" s="51"/>
      <c r="I17" s="51"/>
    </row>
    <row r="18" spans="3:9" ht="24" customHeight="1" thickBot="1" x14ac:dyDescent="0.35">
      <c r="C18" s="37" t="s">
        <v>9</v>
      </c>
      <c r="D18" s="33" t="s">
        <v>38</v>
      </c>
      <c r="E18" s="26">
        <v>10</v>
      </c>
      <c r="G18" s="51"/>
      <c r="H18" s="51"/>
      <c r="I18" s="51"/>
    </row>
  </sheetData>
  <mergeCells count="6">
    <mergeCell ref="G17:I18"/>
    <mergeCell ref="C4:C6"/>
    <mergeCell ref="D4:D6"/>
    <mergeCell ref="I4:I6"/>
    <mergeCell ref="H14:I15"/>
    <mergeCell ref="B1:I1"/>
  </mergeCells>
  <phoneticPr fontId="2" type="noConversion"/>
  <pageMargins left="0.7" right="0.7" top="0.75" bottom="0.75" header="0.3" footer="0.3"/>
  <pageSetup paperSize="9" scale="60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 산출내역서</vt:lpstr>
      <vt:lpstr>'1. 산출내역서'!Print_Area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2025-02-05T09:57:14Z</dcterms:created>
  <dcterms:modified xsi:type="dcterms:W3CDTF">2025-02-07T05:27:16Z</dcterms:modified>
</cp:coreProperties>
</file>