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8680" yWindow="-120" windowWidth="29040" windowHeight="16440" tabRatio="724"/>
  </bookViews>
  <sheets>
    <sheet name="원가" sheetId="3" r:id="rId1"/>
    <sheet name="총괄표" sheetId="11" r:id="rId2"/>
    <sheet name="내역서" sheetId="10" r:id="rId3"/>
    <sheet name="합산자재" sheetId="6" state="hidden" r:id="rId4"/>
    <sheet name="옵션" sheetId="5" state="hidden" r:id="rId5"/>
  </sheets>
  <definedNames>
    <definedName name="_xlnm.Print_Area" localSheetId="2">내역서!$A$1:$Q$211</definedName>
    <definedName name="_xlnm.Print_Area" localSheetId="0">원가!$A$1:$E$35</definedName>
    <definedName name="_xlnm.Print_Area" localSheetId="1">총괄표!$A$1:$Q$133</definedName>
    <definedName name="_xlnm.Print_Titles" localSheetId="2">내역서!$1:$3</definedName>
    <definedName name="_xlnm.Print_Titles" localSheetId="1">총괄표!$1:$3</definedName>
    <definedName name="_xlnm.Print_Titles" localSheetId="3">합산자재!$1:$3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9" i="6" l="1"/>
  <c r="H35" i="6"/>
  <c r="H51" i="6"/>
  <c r="F8" i="5"/>
  <c r="F7" i="5"/>
  <c r="F6" i="5"/>
  <c r="F5" i="5"/>
  <c r="F4" i="5"/>
  <c r="H23" i="6"/>
  <c r="H42" i="6"/>
  <c r="L42" i="6" s="1"/>
  <c r="I64" i="6"/>
  <c r="I65" i="6"/>
  <c r="I66" i="6"/>
  <c r="I67" i="6"/>
  <c r="L67" i="6" s="1"/>
  <c r="I68" i="6"/>
  <c r="B25" i="5"/>
  <c r="D25" i="5" s="1"/>
  <c r="B24" i="5"/>
  <c r="B23" i="5"/>
  <c r="D23" i="5" s="1"/>
  <c r="B22" i="5"/>
  <c r="D22" i="5" s="1"/>
  <c r="B21" i="5"/>
  <c r="D21" i="5" s="1"/>
  <c r="D13" i="5"/>
  <c r="D24" i="5"/>
  <c r="D12" i="5"/>
  <c r="D11" i="5"/>
  <c r="H4" i="6" s="1"/>
  <c r="L4" i="6" l="1"/>
  <c r="H57" i="6"/>
  <c r="H41" i="6"/>
  <c r="H34" i="6"/>
  <c r="H18" i="6"/>
  <c r="H56" i="6"/>
  <c r="H22" i="6"/>
  <c r="H33" i="6"/>
  <c r="H17" i="6"/>
  <c r="H40" i="6"/>
  <c r="H21" i="6"/>
  <c r="L21" i="6" s="1"/>
  <c r="H16" i="6"/>
  <c r="H55" i="6"/>
  <c r="H39" i="6"/>
  <c r="H15" i="6"/>
  <c r="H54" i="6"/>
  <c r="H38" i="6"/>
  <c r="L38" i="6" s="1"/>
  <c r="H53" i="6"/>
  <c r="L53" i="6" s="1"/>
  <c r="H37" i="6"/>
  <c r="H14" i="6"/>
  <c r="H61" i="6"/>
  <c r="H45" i="6"/>
  <c r="L45" i="6" s="1"/>
  <c r="H29" i="6"/>
  <c r="H13" i="6"/>
  <c r="H50" i="6"/>
  <c r="H10" i="6"/>
  <c r="H60" i="6"/>
  <c r="H28" i="6"/>
  <c r="H12" i="6"/>
  <c r="L12" i="6" s="1"/>
  <c r="H49" i="6"/>
  <c r="L49" i="6" s="1"/>
  <c r="H32" i="6"/>
  <c r="L32" i="6" s="1"/>
  <c r="H9" i="6"/>
  <c r="H59" i="6"/>
  <c r="L59" i="6" s="1"/>
  <c r="H27" i="6"/>
  <c r="L27" i="6" s="1"/>
  <c r="H11" i="6"/>
  <c r="L65" i="6"/>
  <c r="H48" i="6"/>
  <c r="L48" i="6" s="1"/>
  <c r="H31" i="6"/>
  <c r="L31" i="6" s="1"/>
  <c r="H8" i="6"/>
  <c r="L8" i="6" s="1"/>
  <c r="H58" i="6"/>
  <c r="H47" i="6"/>
  <c r="L47" i="6" s="1"/>
  <c r="H30" i="6"/>
  <c r="L30" i="6" s="1"/>
  <c r="H7" i="6"/>
  <c r="H46" i="6"/>
  <c r="H26" i="6"/>
  <c r="L26" i="6" s="1"/>
  <c r="H6" i="6"/>
  <c r="L6" i="6" s="1"/>
  <c r="H63" i="6"/>
  <c r="L63" i="6" s="1"/>
  <c r="H25" i="6"/>
  <c r="H5" i="6"/>
  <c r="H44" i="6"/>
  <c r="H62" i="6"/>
  <c r="H43" i="6"/>
  <c r="H24" i="6"/>
  <c r="H52" i="6"/>
  <c r="L52" i="6" s="1"/>
  <c r="H36" i="6"/>
  <c r="L36" i="6" s="1"/>
  <c r="H20" i="6"/>
  <c r="L20" i="6" s="1"/>
  <c r="L33" i="6"/>
  <c r="L28" i="6"/>
  <c r="L39" i="6"/>
  <c r="L15" i="6"/>
  <c r="L56" i="6"/>
  <c r="L46" i="6"/>
  <c r="L25" i="6"/>
  <c r="L64" i="6"/>
  <c r="L54" i="6"/>
  <c r="L23" i="6"/>
  <c r="L41" i="6"/>
  <c r="L10" i="6"/>
  <c r="L66" i="6"/>
  <c r="L61" i="6"/>
  <c r="L34" i="6"/>
  <c r="L18" i="6"/>
  <c r="L58" i="6"/>
  <c r="L17" i="6"/>
  <c r="L37" i="6"/>
  <c r="L29" i="6"/>
  <c r="L13" i="6"/>
  <c r="L68" i="6"/>
  <c r="L60" i="6"/>
  <c r="L51" i="6"/>
  <c r="L43" i="6"/>
  <c r="L35" i="6"/>
  <c r="L19" i="6"/>
  <c r="L11" i="6"/>
  <c r="C3" i="5"/>
  <c r="L9" i="6" l="1"/>
  <c r="L24" i="6"/>
  <c r="L50" i="6"/>
  <c r="L62" i="6"/>
  <c r="L40" i="6"/>
  <c r="L14" i="6"/>
  <c r="L7" i="6"/>
  <c r="L22" i="6"/>
  <c r="L44" i="6"/>
  <c r="L16" i="6"/>
  <c r="L5" i="6"/>
  <c r="L55" i="6"/>
  <c r="L57" i="6"/>
  <c r="D3" i="5"/>
  <c r="B3" i="5" l="1"/>
  <c r="F3" i="5" s="1"/>
  <c r="D2" i="5" l="1"/>
  <c r="C2" i="5"/>
  <c r="B2" i="5" l="1"/>
  <c r="F2" i="5" l="1"/>
</calcChain>
</file>

<file path=xl/sharedStrings.xml><?xml version="1.0" encoding="utf-8"?>
<sst xmlns="http://schemas.openxmlformats.org/spreadsheetml/2006/main" count="1114" uniqueCount="488">
  <si>
    <t xml:space="preserve"> </t>
    <phoneticPr fontId="2" type="noConversion"/>
  </si>
  <si>
    <t xml:space="preserve"> </t>
    <phoneticPr fontId="2" type="noConversion"/>
  </si>
  <si>
    <t xml:space="preserve"> </t>
    <phoneticPr fontId="2" type="noConversion"/>
  </si>
  <si>
    <t>노무비</t>
    <phoneticPr fontId="2" type="noConversion"/>
  </si>
  <si>
    <t>경비</t>
    <phoneticPr fontId="2" type="noConversion"/>
  </si>
  <si>
    <t>재료비</t>
    <phoneticPr fontId="2" type="noConversion"/>
  </si>
  <si>
    <t>계</t>
    <phoneticPr fontId="2" type="noConversion"/>
  </si>
  <si>
    <t>총 급 액</t>
    <phoneticPr fontId="2" type="noConversion"/>
  </si>
  <si>
    <t>*(공종별 노임 적용율(%))*</t>
    <phoneticPr fontId="2" type="noConversion"/>
  </si>
  <si>
    <t>적용율(%)</t>
    <phoneticPr fontId="2" type="noConversion"/>
  </si>
  <si>
    <t>소수자릿수</t>
    <phoneticPr fontId="2" type="noConversion"/>
  </si>
  <si>
    <t>끝자리</t>
    <phoneticPr fontId="2" type="noConversion"/>
  </si>
  <si>
    <t>소모잡자재(%)</t>
    <phoneticPr fontId="2" type="noConversion"/>
  </si>
  <si>
    <t>방폭할증(%)</t>
    <phoneticPr fontId="2" type="noConversion"/>
  </si>
  <si>
    <t>고소할증(%)</t>
    <phoneticPr fontId="2" type="noConversion"/>
  </si>
  <si>
    <t>공구손료(%)</t>
    <phoneticPr fontId="2" type="noConversion"/>
  </si>
  <si>
    <t>코드</t>
    <phoneticPr fontId="2" type="noConversion"/>
  </si>
  <si>
    <t>공종코드</t>
    <phoneticPr fontId="2" type="noConversion"/>
  </si>
  <si>
    <t>…</t>
    <phoneticPr fontId="2" type="noConversion"/>
  </si>
  <si>
    <t>번호</t>
    <phoneticPr fontId="2" type="noConversion"/>
  </si>
  <si>
    <t>번호</t>
    <phoneticPr fontId="2" type="noConversion"/>
  </si>
  <si>
    <t>…</t>
    <phoneticPr fontId="2" type="noConversion"/>
  </si>
  <si>
    <t xml:space="preserve"> </t>
    <phoneticPr fontId="2" type="noConversion"/>
  </si>
  <si>
    <t>*(그룹별 자재 단가 추가 할증)*</t>
    <phoneticPr fontId="2" type="noConversion"/>
  </si>
  <si>
    <t>Cable(CAB) 할증(%)</t>
    <phoneticPr fontId="2" type="noConversion"/>
  </si>
  <si>
    <t>Wire (WIR) 할증(%)</t>
    <phoneticPr fontId="2" type="noConversion"/>
  </si>
  <si>
    <t>제 4그룹   할증(%)</t>
    <phoneticPr fontId="2" type="noConversion"/>
  </si>
  <si>
    <t>제 5그룹   할증(%)</t>
    <phoneticPr fontId="2" type="noConversion"/>
  </si>
  <si>
    <t>Pipe (PIP) 할증(%)</t>
    <phoneticPr fontId="2" type="noConversion"/>
  </si>
  <si>
    <t>적용율(%)/100</t>
    <phoneticPr fontId="2" type="noConversion"/>
  </si>
  <si>
    <t>공사명:</t>
    <phoneticPr fontId="2" type="noConversion"/>
  </si>
  <si>
    <t>CD관부속재(%)</t>
  </si>
  <si>
    <t>*(그룹별 노임 추가 할증)*</t>
  </si>
  <si>
    <t>적용율(%)</t>
  </si>
  <si>
    <t>자동부속재(전기)</t>
  </si>
  <si>
    <t>자동부속재(통신)</t>
  </si>
  <si>
    <t>배관부속재(%)</t>
  </si>
  <si>
    <t>일위대가소수</t>
    <phoneticPr fontId="2" type="noConversion"/>
  </si>
  <si>
    <t>전체자재 적용율(%)(공종/일위대가)</t>
    <phoneticPr fontId="2" type="noConversion"/>
  </si>
  <si>
    <t>전체노임 적용율(%)(공종)</t>
    <phoneticPr fontId="2" type="noConversion"/>
  </si>
  <si>
    <t>전체노임 적용율(%)(일위대가)</t>
    <phoneticPr fontId="2" type="noConversion"/>
  </si>
  <si>
    <t>연속견적가로형식</t>
  </si>
  <si>
    <t>비 목</t>
  </si>
  <si>
    <t>구  분</t>
  </si>
  <si>
    <t>금 액</t>
  </si>
  <si>
    <t>구  성  비</t>
  </si>
  <si>
    <t>재 료 비</t>
  </si>
  <si>
    <t xml:space="preserve"> </t>
  </si>
  <si>
    <t>순</t>
  </si>
  <si>
    <t>노 무 비</t>
  </si>
  <si>
    <t>공</t>
  </si>
  <si>
    <t>경</t>
  </si>
  <si>
    <t>사</t>
  </si>
  <si>
    <t>비</t>
  </si>
  <si>
    <t>공   종   명</t>
  </si>
  <si>
    <t>규격</t>
  </si>
  <si>
    <t>단위</t>
  </si>
  <si>
    <t>수량</t>
  </si>
  <si>
    <t>재료비</t>
  </si>
  <si>
    <t>노무비</t>
  </si>
  <si>
    <t>경비</t>
  </si>
  <si>
    <t>계</t>
  </si>
  <si>
    <t>비고</t>
  </si>
  <si>
    <t>단가</t>
  </si>
  <si>
    <t>금액</t>
  </si>
  <si>
    <t>명   칭</t>
  </si>
  <si>
    <t>규   격</t>
  </si>
  <si>
    <t>코드</t>
  </si>
  <si>
    <t>지급비</t>
  </si>
  <si>
    <t>1-1-1.전력간선공사</t>
  </si>
  <si>
    <t>1-1-2.동력설비공사</t>
  </si>
  <si>
    <t>1-1-3.전열설비공사</t>
  </si>
  <si>
    <t>1-1-4.전등설비공사</t>
  </si>
  <si>
    <t>1-1-5.냉난방설비공사</t>
  </si>
  <si>
    <t>1-1-6.CCTV설비공사</t>
  </si>
  <si>
    <t>1-1-7.철거공사</t>
  </si>
  <si>
    <t>2-1.분전반</t>
  </si>
  <si>
    <t>3913170610034832</t>
  </si>
  <si>
    <t>강제전선관</t>
  </si>
  <si>
    <t>아연도 16 mm</t>
  </si>
  <si>
    <t>M</t>
  </si>
  <si>
    <t>3913170610034833</t>
  </si>
  <si>
    <t>아연도 22 mm</t>
  </si>
  <si>
    <t>3913170610034835</t>
  </si>
  <si>
    <t>아연도 36 mm</t>
  </si>
  <si>
    <t>3913170610034836</t>
  </si>
  <si>
    <t>아연도 42 mm</t>
  </si>
  <si>
    <t>3913170620174434</t>
  </si>
  <si>
    <t>1종금속제가요전선관</t>
  </si>
  <si>
    <t>커넥터, 16 mm 일반-비방수</t>
  </si>
  <si>
    <t>개</t>
  </si>
  <si>
    <t>3913170620174449</t>
  </si>
  <si>
    <t>커넥터, 36 mm 일반-방수</t>
  </si>
  <si>
    <t>3913170620174478</t>
  </si>
  <si>
    <t>16 mm 고장력-비방수</t>
  </si>
  <si>
    <t>3913170620174473</t>
  </si>
  <si>
    <t>36 mm 고장력-방수</t>
  </si>
  <si>
    <t>3913170820176476</t>
  </si>
  <si>
    <t>강재전선관용 부품</t>
  </si>
  <si>
    <t>노말밴드, 아연도 36 mm</t>
  </si>
  <si>
    <t>3912130810035750</t>
  </si>
  <si>
    <t>아우트렛박스</t>
  </si>
  <si>
    <t>8각 54㎜</t>
  </si>
  <si>
    <t>3912130810035753</t>
  </si>
  <si>
    <t>중형4각 54㎜</t>
  </si>
  <si>
    <t>3912130610035778</t>
  </si>
  <si>
    <t>스위치박스</t>
  </si>
  <si>
    <t>1 개용 54 mm</t>
  </si>
  <si>
    <t>3912130610036786</t>
  </si>
  <si>
    <t>연결박스</t>
  </si>
  <si>
    <t>4각 54㎜</t>
  </si>
  <si>
    <t>3912130820174712</t>
  </si>
  <si>
    <t>아우트렛박스 커버</t>
  </si>
  <si>
    <t>8각, 둥근구멍(평)</t>
  </si>
  <si>
    <t>3912130820174715</t>
  </si>
  <si>
    <t>4각, 둥근구멍(평)</t>
  </si>
  <si>
    <t>3912130310035796</t>
  </si>
  <si>
    <t>풀박스</t>
  </si>
  <si>
    <t>100×100×100</t>
  </si>
  <si>
    <t>3912130310035798</t>
  </si>
  <si>
    <t>150×150×150</t>
  </si>
  <si>
    <t>3913171220173815</t>
  </si>
  <si>
    <t>전선덕트</t>
  </si>
  <si>
    <t>알루미늄 70x40 mm</t>
  </si>
  <si>
    <t>3913170810036357</t>
  </si>
  <si>
    <t>파이프행거, 16 C</t>
  </si>
  <si>
    <t>3913170810036358</t>
  </si>
  <si>
    <t>파이프행거, 22 C</t>
  </si>
  <si>
    <t>3913170810036360</t>
  </si>
  <si>
    <t>파이프행거, 36 C</t>
  </si>
  <si>
    <t>3913170810036361</t>
  </si>
  <si>
    <t>파이프행거, 42 C</t>
  </si>
  <si>
    <t>3116210220135769</t>
  </si>
  <si>
    <t>스트롱앵커</t>
  </si>
  <si>
    <t>3/8</t>
  </si>
  <si>
    <t>3116169820135160</t>
  </si>
  <si>
    <t>행거볼트</t>
  </si>
  <si>
    <t>∮9×1000㎜</t>
  </si>
  <si>
    <t>2612162922076727</t>
  </si>
  <si>
    <t>내열비닐절연전선</t>
  </si>
  <si>
    <t>HFIX 2.5sq (1.78mm)-단선</t>
  </si>
  <si>
    <t>2612162922076728</t>
  </si>
  <si>
    <t>HFIX 4sq (2.25mm)-단선</t>
  </si>
  <si>
    <t>2612152420683697</t>
  </si>
  <si>
    <t>접지용비닐절연전선(F-GV)</t>
  </si>
  <si>
    <t>6㎟</t>
  </si>
  <si>
    <t>2612152420683698</t>
  </si>
  <si>
    <t>10㎟</t>
  </si>
  <si>
    <t>2612152420683699</t>
  </si>
  <si>
    <t>16㎟</t>
  </si>
  <si>
    <t>2612162920683905</t>
  </si>
  <si>
    <t>전력케이블</t>
  </si>
  <si>
    <t>0.6/1kv F-CV 2C×10㎟</t>
  </si>
  <si>
    <t>2612162920683945</t>
  </si>
  <si>
    <t>0.6/1kv F-CV 4C×6㎟</t>
  </si>
  <si>
    <t>2612162920683947</t>
  </si>
  <si>
    <t>0.6/1kv F-CV 4C×16㎟</t>
  </si>
  <si>
    <t>2612160921650751</t>
  </si>
  <si>
    <t>UTP 케이블</t>
  </si>
  <si>
    <t>Cat.5E 0.5mm 4P</t>
  </si>
  <si>
    <t>3912998720170517</t>
  </si>
  <si>
    <t>매입스위치</t>
  </si>
  <si>
    <t>15A, 250V 1로1구</t>
  </si>
  <si>
    <t>3912998720170518</t>
  </si>
  <si>
    <t>15A, 250V 1로2구</t>
  </si>
  <si>
    <t>3912998720170519</t>
  </si>
  <si>
    <t>15A, 250V 1로3구</t>
  </si>
  <si>
    <t>3912998720170520</t>
  </si>
  <si>
    <t>15A, 250V 1로4구</t>
  </si>
  <si>
    <t>3912140620170849</t>
  </si>
  <si>
    <t>콘센트</t>
  </si>
  <si>
    <t>매입-접지형, 15A 250V 1구</t>
  </si>
  <si>
    <t>3912140620170850</t>
  </si>
  <si>
    <t>매입-접지형, 15A 250V 2구</t>
  </si>
  <si>
    <t>3912140620170871</t>
  </si>
  <si>
    <t>둥근형(노출),15A 250V1구접지</t>
  </si>
  <si>
    <t>3912140620171863</t>
  </si>
  <si>
    <t>ELB내장형콘센트</t>
  </si>
  <si>
    <t>15A 250V 2구</t>
  </si>
  <si>
    <t>8521594563570010</t>
  </si>
  <si>
    <t>압착단자</t>
  </si>
  <si>
    <t>R형동선 16㎟/1C-접지용</t>
  </si>
  <si>
    <t>8521594563570020</t>
  </si>
  <si>
    <t>R형동선 나압착 16㎟/4C</t>
  </si>
  <si>
    <t>3116172710023970</t>
  </si>
  <si>
    <t>6각너트</t>
  </si>
  <si>
    <t>3/8,M10</t>
  </si>
  <si>
    <t>EA</t>
  </si>
  <si>
    <t>3116181120136195</t>
  </si>
  <si>
    <t>스프링와샤</t>
  </si>
  <si>
    <t>D10</t>
  </si>
  <si>
    <t>9998887770001049</t>
  </si>
  <si>
    <t>고동</t>
  </si>
  <si>
    <t>KG</t>
  </si>
  <si>
    <t>9998887770001050</t>
  </si>
  <si>
    <t>고철</t>
  </si>
  <si>
    <t>InMastDBNonCode</t>
  </si>
  <si>
    <t>분전반</t>
  </si>
  <si>
    <t>L-M</t>
  </si>
  <si>
    <t>면</t>
  </si>
  <si>
    <t>L-B</t>
  </si>
  <si>
    <t>조명기구(철거후재설치)</t>
  </si>
  <si>
    <t>평판 LED 50W</t>
  </si>
  <si>
    <t>다운라이트 LED 10W</t>
  </si>
  <si>
    <t>배선(철거후재사용)</t>
  </si>
  <si>
    <t>F-CV 10/4C</t>
  </si>
  <si>
    <t>F-GV 10</t>
  </si>
  <si>
    <t>HFIX 2.5sq</t>
  </si>
  <si>
    <t>배선(철거)</t>
  </si>
  <si>
    <t>배관(철거)</t>
  </si>
  <si>
    <t>ST 36C</t>
  </si>
  <si>
    <t>분전반(철거)</t>
  </si>
  <si>
    <t>CCTV(철거후재설치)</t>
  </si>
  <si>
    <t>391115ZZ701Z0001</t>
  </si>
  <si>
    <t>조달 수수료(11)</t>
  </si>
  <si>
    <t>0.54%</t>
  </si>
  <si>
    <t>식</t>
  </si>
  <si>
    <t>L001010101000075</t>
  </si>
  <si>
    <t>내선전공</t>
  </si>
  <si>
    <t>인</t>
  </si>
  <si>
    <t>L001010101000078</t>
  </si>
  <si>
    <t>저압케이블전공</t>
  </si>
  <si>
    <t>L001010101000089</t>
  </si>
  <si>
    <t>통신케이블공</t>
  </si>
  <si>
    <t>L001010101000087</t>
  </si>
  <si>
    <t>통신설비공</t>
  </si>
  <si>
    <t>L001010101000003</t>
  </si>
  <si>
    <t>특별인부</t>
  </si>
  <si>
    <t>[ 경기도야생동물구조관리센터시설개선공사 ] - 합산자재목록</t>
  </si>
  <si>
    <t>59750337001</t>
  </si>
  <si>
    <t>59750337002</t>
  </si>
  <si>
    <t>59750337004</t>
  </si>
  <si>
    <t>59750337005</t>
  </si>
  <si>
    <t>59753017043</t>
  </si>
  <si>
    <t>59753017066</t>
  </si>
  <si>
    <t>MM496797011</t>
  </si>
  <si>
    <t>MM496797032</t>
  </si>
  <si>
    <t>59759017062</t>
  </si>
  <si>
    <t>59753767011</t>
  </si>
  <si>
    <t>59753767041</t>
  </si>
  <si>
    <t>59753777102</t>
  </si>
  <si>
    <t>MM300040261</t>
  </si>
  <si>
    <t>59753767221</t>
  </si>
  <si>
    <t>59753767251</t>
  </si>
  <si>
    <t>59753857021</t>
  </si>
  <si>
    <t>59753857041</t>
  </si>
  <si>
    <t>59751477027</t>
  </si>
  <si>
    <t>59759017111</t>
  </si>
  <si>
    <t>59759017112</t>
  </si>
  <si>
    <t>59759017114</t>
  </si>
  <si>
    <t>59759017115</t>
  </si>
  <si>
    <t>53060807001</t>
  </si>
  <si>
    <t>53060327011</t>
  </si>
  <si>
    <t>MM481669624</t>
  </si>
  <si>
    <t>E1450667003</t>
  </si>
  <si>
    <t>E1450927203</t>
  </si>
  <si>
    <t>E1450927204</t>
  </si>
  <si>
    <t>E1450927205</t>
  </si>
  <si>
    <t>E1450287524</t>
  </si>
  <si>
    <t>E1450287563</t>
  </si>
  <si>
    <t>E1450287565</t>
  </si>
  <si>
    <t>MM362692755</t>
  </si>
  <si>
    <t>59301517001</t>
  </si>
  <si>
    <t>59301517002</t>
  </si>
  <si>
    <t>59301517003</t>
  </si>
  <si>
    <t>59301517004</t>
  </si>
  <si>
    <t>59350317205</t>
  </si>
  <si>
    <t>59350317206</t>
  </si>
  <si>
    <t>59350317301</t>
  </si>
  <si>
    <t>MM486858100</t>
  </si>
  <si>
    <t>EG400267006</t>
  </si>
  <si>
    <t>E940026G023</t>
  </si>
  <si>
    <t>53100028501</t>
  </si>
  <si>
    <t>52100327001</t>
  </si>
  <si>
    <t>MM729436040</t>
  </si>
  <si>
    <t>MM729436041</t>
  </si>
  <si>
    <t>MMA98180664</t>
  </si>
  <si>
    <t>MAS</t>
  </si>
  <si>
    <t>MMA98180665</t>
  </si>
  <si>
    <t>MMT98165617</t>
  </si>
  <si>
    <t>MMT98165618</t>
  </si>
  <si>
    <t>MMA98180686</t>
  </si>
  <si>
    <t>MMA98180703</t>
  </si>
  <si>
    <t>MMA98180687</t>
  </si>
  <si>
    <t>MMA98180688</t>
  </si>
  <si>
    <t>MMA98180689</t>
  </si>
  <si>
    <t>MMA98180704</t>
  </si>
  <si>
    <t>MMA98180705</t>
  </si>
  <si>
    <t>MM998180743</t>
  </si>
  <si>
    <t>MM998331413</t>
  </si>
  <si>
    <t>56900017016</t>
  </si>
  <si>
    <t>56900017076</t>
  </si>
  <si>
    <t>56900017116</t>
  </si>
  <si>
    <t>56900017114</t>
  </si>
  <si>
    <t>56900017118</t>
  </si>
  <si>
    <t>81</t>
  </si>
  <si>
    <t>매입등,다운라이트</t>
  </si>
  <si>
    <t>공종줄</t>
    <phoneticPr fontId="2" type="noConversion"/>
  </si>
  <si>
    <t>56950120016</t>
  </si>
  <si>
    <t>EAA110110000</t>
  </si>
  <si>
    <t>파이프행가</t>
  </si>
  <si>
    <t>16 C</t>
  </si>
  <si>
    <t>개소</t>
  </si>
  <si>
    <t>56950120022</t>
  </si>
  <si>
    <t>EAA110120000</t>
  </si>
  <si>
    <t>22 C</t>
  </si>
  <si>
    <t>56950120036</t>
  </si>
  <si>
    <t>EAA110140000</t>
  </si>
  <si>
    <t>36 C</t>
  </si>
  <si>
    <t>56950120042</t>
  </si>
  <si>
    <t>EAA110150000</t>
  </si>
  <si>
    <t>42 C</t>
  </si>
  <si>
    <t>5695066A000</t>
  </si>
  <si>
    <t>E5695066A000</t>
  </si>
  <si>
    <t>배선(철거-고동)</t>
  </si>
  <si>
    <t>5695066A001</t>
  </si>
  <si>
    <t>E5695066A001</t>
  </si>
  <si>
    <t>5695066A002</t>
  </si>
  <si>
    <t>E5695066A002</t>
  </si>
  <si>
    <t>배관(철거-고철)</t>
  </si>
  <si>
    <t>5695066A003</t>
  </si>
  <si>
    <t>E5695066A003</t>
  </si>
  <si>
    <t>분전반(철거-고철)</t>
  </si>
  <si>
    <t>56950GG1008</t>
  </si>
  <si>
    <t>56950GG10008</t>
  </si>
  <si>
    <t>구멍따기</t>
  </si>
  <si>
    <t>56953100912</t>
  </si>
  <si>
    <t>EAB110310000</t>
  </si>
  <si>
    <t>배관용 구멍뚫기(손파기)</t>
  </si>
  <si>
    <t>Φ50-벽두께 15cm</t>
  </si>
  <si>
    <t>5975A337001</t>
  </si>
  <si>
    <t>E59750337001</t>
  </si>
  <si>
    <t>5975A337002</t>
  </si>
  <si>
    <t>E59750337002</t>
  </si>
  <si>
    <t>5975A337004</t>
  </si>
  <si>
    <t>E59750337004</t>
  </si>
  <si>
    <t>5975A337005</t>
  </si>
  <si>
    <t>E59750337005</t>
  </si>
  <si>
    <t>56959000001</t>
  </si>
  <si>
    <t>E56959000001</t>
  </si>
  <si>
    <t>56959000002</t>
  </si>
  <si>
    <t>E56959000002</t>
  </si>
  <si>
    <t>5975D767011</t>
  </si>
  <si>
    <t>E59753767011</t>
  </si>
  <si>
    <t>아우트렛박스(커버포함)</t>
  </si>
  <si>
    <t>5975D767041</t>
  </si>
  <si>
    <t>E59753767041</t>
  </si>
  <si>
    <t>5975D777102</t>
  </si>
  <si>
    <t>E59753777102</t>
  </si>
  <si>
    <t>56959000003</t>
  </si>
  <si>
    <t>E56959000003</t>
  </si>
  <si>
    <t>5975D857021</t>
  </si>
  <si>
    <t>E59753857021</t>
  </si>
  <si>
    <t>5975D857041</t>
  </si>
  <si>
    <t>E59753857041</t>
  </si>
  <si>
    <t>5975B477027</t>
  </si>
  <si>
    <t>E59751477027</t>
  </si>
  <si>
    <t>56959000004</t>
  </si>
  <si>
    <t>E56959000004</t>
  </si>
  <si>
    <t>E145A667003</t>
  </si>
  <si>
    <t>EE1450667003</t>
  </si>
  <si>
    <t>E145A927203</t>
  </si>
  <si>
    <t>EE1450927203</t>
  </si>
  <si>
    <t>E145A927204</t>
  </si>
  <si>
    <t>EE1450927204</t>
  </si>
  <si>
    <t>E145A927205</t>
  </si>
  <si>
    <t>EE1450927205</t>
  </si>
  <si>
    <t>E145A287524</t>
  </si>
  <si>
    <t>EE1450287524</t>
  </si>
  <si>
    <t>E145A287563</t>
  </si>
  <si>
    <t>EE1450287563</t>
  </si>
  <si>
    <t>E145A287565</t>
  </si>
  <si>
    <t>EE1450287565</t>
  </si>
  <si>
    <t>56959000005</t>
  </si>
  <si>
    <t>E56959000005</t>
  </si>
  <si>
    <t>5930B517001</t>
  </si>
  <si>
    <t>E59301517001</t>
  </si>
  <si>
    <t>5930B517002</t>
  </si>
  <si>
    <t>E59301517002</t>
  </si>
  <si>
    <t>5930B517003</t>
  </si>
  <si>
    <t>E59301517003</t>
  </si>
  <si>
    <t>5930B517004</t>
  </si>
  <si>
    <t>E59301517004</t>
  </si>
  <si>
    <t>5935A317205</t>
  </si>
  <si>
    <t>E59350317205</t>
  </si>
  <si>
    <t>5935A317206</t>
  </si>
  <si>
    <t>E59350317206</t>
  </si>
  <si>
    <t>5935A317301</t>
  </si>
  <si>
    <t>E59350317301</t>
  </si>
  <si>
    <t>56959000006</t>
  </si>
  <si>
    <t>E56959000006</t>
  </si>
  <si>
    <t>EG40A267006</t>
  </si>
  <si>
    <t>EEG400267006</t>
  </si>
  <si>
    <t>E940A26G023</t>
  </si>
  <si>
    <t>EE940026G023</t>
  </si>
  <si>
    <t>56959000007</t>
  </si>
  <si>
    <t>E56959000007</t>
  </si>
  <si>
    <t>56959000008</t>
  </si>
  <si>
    <t>E56959000008</t>
  </si>
  <si>
    <t>56959000009</t>
  </si>
  <si>
    <t>E56959000009</t>
  </si>
  <si>
    <t>56959000010</t>
  </si>
  <si>
    <t>E56959000010</t>
  </si>
  <si>
    <t>56959000011</t>
  </si>
  <si>
    <t>E56959000011</t>
  </si>
  <si>
    <t>56959000012</t>
  </si>
  <si>
    <t>E56959000012</t>
  </si>
  <si>
    <t>56959000013</t>
  </si>
  <si>
    <t>EAC110110000</t>
  </si>
  <si>
    <t>56959000014</t>
  </si>
  <si>
    <t>EAC110120000</t>
  </si>
  <si>
    <t>56959000015</t>
  </si>
  <si>
    <t>EAC110130000</t>
  </si>
  <si>
    <t>56959000016</t>
  </si>
  <si>
    <t>E56959000016</t>
  </si>
  <si>
    <t>56959000017</t>
  </si>
  <si>
    <t>E56959000017</t>
  </si>
  <si>
    <t>분전반-@관급자재</t>
  </si>
  <si>
    <t>56959000018</t>
  </si>
  <si>
    <t>E56959000018</t>
  </si>
  <si>
    <t>합계줄</t>
  </si>
  <si>
    <t>( 합       계 )</t>
  </si>
  <si>
    <t>[ 경기도야생동물구조관리센터시설개선공사 ]</t>
  </si>
  <si>
    <t>010101</t>
  </si>
  <si>
    <t>010102</t>
  </si>
  <si>
    <t>010103</t>
  </si>
  <si>
    <t>010104</t>
  </si>
  <si>
    <t>010105</t>
  </si>
  <si>
    <t>010106</t>
  </si>
  <si>
    <t>010107</t>
  </si>
  <si>
    <t>0201</t>
  </si>
  <si>
    <t>1.경기도야생동물구조관리센터시설개선공사::1-1.전기공사::1-1-1.전력간선공사</t>
  </si>
  <si>
    <t>1.경기도야생동물구조관리센터시설개선공사::1-1.전기공사::1-1-2.동력설비공사</t>
  </si>
  <si>
    <t>1.경기도야생동물구조관리센터시설개선공사::1-1.전기공사::1-1-3.전열설비공사</t>
  </si>
  <si>
    <t>1.경기도야생동물구조관리센터시설개선공사::1-1.전기공사::1-1-4.전등설비공사</t>
  </si>
  <si>
    <t>1.경기도야생동물구조관리센터시설개선공사::1-1.전기공사::1-1-5.냉난방설비공사</t>
  </si>
  <si>
    <t>1.경기도야생동물구조관리센터시설개선공사::1-1.전기공사::1-1-6.CCTV설비공사</t>
  </si>
  <si>
    <t>1.경기도야생동물구조관리센터시설개선공사::1-1.전기공사::1-1-7.철거공사</t>
  </si>
  <si>
    <t>2.도급자관급::2-1.분전반</t>
  </si>
  <si>
    <t>총줄수-&gt;</t>
  </si>
  <si>
    <t>211</t>
  </si>
  <si>
    <t>01</t>
  </si>
  <si>
    <t>1.경기도야생동물구조관리센터시설개선공사</t>
  </si>
  <si>
    <t>Total</t>
  </si>
  <si>
    <t>02</t>
  </si>
  <si>
    <t>2.도급자관급</t>
  </si>
  <si>
    <t>0101</t>
  </si>
  <si>
    <t>1-1.전기공사</t>
  </si>
  <si>
    <t>경기도야생동물구조관리센터시설개선공사</t>
  </si>
  <si>
    <t>1.경기도야생동물구조관리센터시설개선공사::1-1.전기공사</t>
  </si>
  <si>
    <t>133</t>
  </si>
  <si>
    <t>도급자관급</t>
    <phoneticPr fontId="2" type="noConversion"/>
  </si>
  <si>
    <t>공  사  원  가  계  산  서</t>
    <phoneticPr fontId="2" type="noConversion"/>
  </si>
  <si>
    <t>공사기간:</t>
    <phoneticPr fontId="2" type="noConversion"/>
  </si>
  <si>
    <t>직 접 재 료 비</t>
    <phoneticPr fontId="2" type="noConversion"/>
  </si>
  <si>
    <t>간 접 재 료 비</t>
    <phoneticPr fontId="2" type="noConversion"/>
  </si>
  <si>
    <t>( 소      계 )</t>
    <phoneticPr fontId="2" type="noConversion"/>
  </si>
  <si>
    <t>직 접 노 무 비</t>
    <phoneticPr fontId="2" type="noConversion"/>
  </si>
  <si>
    <t>간 접 노 무 비</t>
    <phoneticPr fontId="2" type="noConversion"/>
  </si>
  <si>
    <t>(직접 노무비) * 12.6 %</t>
  </si>
  <si>
    <t>산 재 보 험 료</t>
    <phoneticPr fontId="2" type="noConversion"/>
  </si>
  <si>
    <t>(노무비) * 3.56 %</t>
  </si>
  <si>
    <t>고 용 보 험 료</t>
    <phoneticPr fontId="2" type="noConversion"/>
  </si>
  <si>
    <t>(노무비) * 1.01 %</t>
  </si>
  <si>
    <t>건 강 보 험 료</t>
    <phoneticPr fontId="2" type="noConversion"/>
  </si>
  <si>
    <t>(직접 노무비) * 3.545 %</t>
  </si>
  <si>
    <t>연 금 보 험 료</t>
    <phoneticPr fontId="2" type="noConversion"/>
  </si>
  <si>
    <t>(직접 노무비) * 4.5 %</t>
  </si>
  <si>
    <t>안 전 관 리 비(A)</t>
    <phoneticPr fontId="2" type="noConversion"/>
  </si>
  <si>
    <t>((재+직노+도급관급/1.1)* 2.93 %</t>
  </si>
  <si>
    <t>안 전 관 리 비(B)</t>
    <phoneticPr fontId="2" type="noConversion"/>
  </si>
  <si>
    <t>((재료+직노)* 2.93 %)*1.2(A,B중 작은 금액 적용!)</t>
  </si>
  <si>
    <t>기  타  경  비</t>
    <phoneticPr fontId="2" type="noConversion"/>
  </si>
  <si>
    <t>(재료+노무) * 5.2 %</t>
  </si>
  <si>
    <t>노인장기요양보험</t>
    <phoneticPr fontId="2" type="noConversion"/>
  </si>
  <si>
    <t>(건강보험료) * 12.95 %</t>
  </si>
  <si>
    <t>일 반 관 리 비</t>
    <phoneticPr fontId="2" type="noConversion"/>
  </si>
  <si>
    <t>(재료+노무+경비) * 6.0 %</t>
  </si>
  <si>
    <t>이          윤</t>
    <phoneticPr fontId="2" type="noConversion"/>
  </si>
  <si>
    <t>(노무+경비+일반관리비) * 15.0 %</t>
  </si>
  <si>
    <t>( 총  원  가 )</t>
    <phoneticPr fontId="2" type="noConversion"/>
  </si>
  <si>
    <t>부 가 가 치 세</t>
    <phoneticPr fontId="2" type="noConversion"/>
  </si>
  <si>
    <t>( 합      계 )</t>
    <phoneticPr fontId="2" type="noConversion"/>
  </si>
  <si>
    <t>관 급(총 괄)</t>
    <phoneticPr fontId="2" type="noConversion"/>
  </si>
  <si>
    <t>관 급(도급자설치)</t>
    <phoneticPr fontId="2" type="noConversion"/>
  </si>
  <si>
    <t>총  공  사  비</t>
    <phoneticPr fontId="2" type="noConversion"/>
  </si>
  <si>
    <t>천원이하절사.</t>
  </si>
  <si>
    <t>본 파일은 이지테크에서 2번 옵션으로 만들었습니다.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</si>
</sst>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#;\-#,###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sz val="12"/>
      <name val="돋움체"/>
      <family val="3"/>
      <charset val="129"/>
    </font>
    <font>
      <sz val="28"/>
      <name val="돋움체"/>
      <family val="3"/>
      <charset val="129"/>
    </font>
    <font>
      <sz val="10"/>
      <name val="돋움체"/>
      <family val="3"/>
      <charset val="129"/>
    </font>
    <font>
      <sz val="9"/>
      <name val="돋움체"/>
      <family val="3"/>
      <charset val="129"/>
    </font>
    <font>
      <b/>
      <sz val="10"/>
      <name val="돋움체"/>
      <family val="3"/>
      <charset val="129"/>
    </font>
    <font>
      <b/>
      <sz val="9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92">
    <xf numFmtId="0" fontId="0" fillId="0" borderId="0" xfId="0"/>
    <xf numFmtId="49" fontId="3" fillId="0" borderId="0" xfId="0" applyNumberFormat="1" applyFont="1" applyAlignment="1">
      <alignment horizontal="left"/>
    </xf>
    <xf numFmtId="0" fontId="3" fillId="0" borderId="0" xfId="0" applyFont="1"/>
    <xf numFmtId="49" fontId="3" fillId="0" borderId="1" xfId="0" applyNumberFormat="1" applyFont="1" applyBorder="1" applyAlignment="1">
      <alignment horizontal="left"/>
    </xf>
    <xf numFmtId="49" fontId="3" fillId="0" borderId="2" xfId="0" applyNumberFormat="1" applyFont="1" applyBorder="1" applyAlignment="1">
      <alignment horizontal="left"/>
    </xf>
    <xf numFmtId="49" fontId="3" fillId="0" borderId="3" xfId="0" applyNumberFormat="1" applyFont="1" applyBorder="1" applyAlignment="1">
      <alignment horizontal="left"/>
    </xf>
    <xf numFmtId="0" fontId="3" fillId="0" borderId="0" xfId="0" applyFont="1" applyAlignment="1">
      <alignment vertical="center"/>
    </xf>
    <xf numFmtId="49" fontId="3" fillId="0" borderId="0" xfId="0" applyNumberFormat="1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/>
    <xf numFmtId="0" fontId="3" fillId="0" borderId="1" xfId="0" applyFont="1" applyBorder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177" fontId="3" fillId="0" borderId="0" xfId="0" applyNumberFormat="1" applyFont="1"/>
    <xf numFmtId="177" fontId="3" fillId="0" borderId="3" xfId="0" applyNumberFormat="1" applyFont="1" applyBorder="1"/>
    <xf numFmtId="177" fontId="3" fillId="0" borderId="1" xfId="0" applyNumberFormat="1" applyFont="1" applyBorder="1"/>
    <xf numFmtId="176" fontId="3" fillId="0" borderId="0" xfId="0" applyNumberFormat="1" applyFont="1" applyAlignment="1">
      <alignment horizontal="center"/>
    </xf>
    <xf numFmtId="177" fontId="3" fillId="0" borderId="0" xfId="0" applyNumberFormat="1" applyFont="1" applyAlignment="1">
      <alignment vertical="center"/>
    </xf>
    <xf numFmtId="49" fontId="3" fillId="2" borderId="7" xfId="0" applyNumberFormat="1" applyFont="1" applyFill="1" applyBorder="1" applyAlignment="1">
      <alignment horizontal="left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0" borderId="2" xfId="0" applyFont="1" applyBorder="1"/>
    <xf numFmtId="177" fontId="3" fillId="0" borderId="2" xfId="0" applyNumberFormat="1" applyFont="1" applyBorder="1"/>
    <xf numFmtId="49" fontId="3" fillId="0" borderId="0" xfId="0" applyNumberFormat="1" applyFont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49" fontId="6" fillId="0" borderId="12" xfId="0" applyNumberFormat="1" applyFont="1" applyBorder="1" applyAlignment="1">
      <alignment horizontal="left" vertical="center" indent="1"/>
    </xf>
    <xf numFmtId="177" fontId="7" fillId="0" borderId="13" xfId="0" applyNumberFormat="1" applyFont="1" applyBorder="1" applyAlignment="1">
      <alignment vertical="center"/>
    </xf>
    <xf numFmtId="49" fontId="7" fillId="0" borderId="14" xfId="0" applyNumberFormat="1" applyFont="1" applyBorder="1" applyAlignment="1">
      <alignment vertical="center"/>
    </xf>
    <xf numFmtId="49" fontId="6" fillId="0" borderId="15" xfId="0" applyNumberFormat="1" applyFont="1" applyBorder="1" applyAlignment="1">
      <alignment horizontal="left" vertical="center" indent="1"/>
    </xf>
    <xf numFmtId="177" fontId="7" fillId="0" borderId="10" xfId="0" applyNumberFormat="1" applyFont="1" applyBorder="1" applyAlignment="1">
      <alignment vertical="center"/>
    </xf>
    <xf numFmtId="49" fontId="7" fillId="0" borderId="16" xfId="0" applyNumberFormat="1" applyFont="1" applyBorder="1" applyAlignment="1">
      <alignment vertical="center"/>
    </xf>
    <xf numFmtId="49" fontId="8" fillId="0" borderId="17" xfId="0" applyNumberFormat="1" applyFont="1" applyBorder="1" applyAlignment="1">
      <alignment horizontal="left" vertical="center" indent="1"/>
    </xf>
    <xf numFmtId="177" fontId="7" fillId="0" borderId="18" xfId="0" applyNumberFormat="1" applyFont="1" applyBorder="1" applyAlignment="1">
      <alignment vertical="center"/>
    </xf>
    <xf numFmtId="49" fontId="7" fillId="0" borderId="19" xfId="0" applyNumberFormat="1" applyFont="1" applyBorder="1" applyAlignment="1">
      <alignment vertical="center"/>
    </xf>
    <xf numFmtId="0" fontId="6" fillId="0" borderId="6" xfId="0" applyFont="1" applyBorder="1" applyAlignment="1">
      <alignment horizontal="center" vertical="center"/>
    </xf>
    <xf numFmtId="49" fontId="8" fillId="0" borderId="15" xfId="0" applyNumberFormat="1" applyFont="1" applyBorder="1" applyAlignment="1">
      <alignment horizontal="left" vertical="center" indent="1"/>
    </xf>
    <xf numFmtId="0" fontId="6" fillId="0" borderId="0" xfId="0" applyFont="1" applyAlignment="1">
      <alignment vertical="center"/>
    </xf>
    <xf numFmtId="177" fontId="7" fillId="0" borderId="11" xfId="0" applyNumberFormat="1" applyFont="1" applyBorder="1" applyAlignment="1">
      <alignment vertical="center"/>
    </xf>
    <xf numFmtId="49" fontId="7" fillId="0" borderId="21" xfId="0" applyNumberFormat="1" applyFont="1" applyBorder="1" applyAlignment="1">
      <alignment vertical="center"/>
    </xf>
    <xf numFmtId="49" fontId="6" fillId="0" borderId="12" xfId="0" applyNumberFormat="1" applyFont="1" applyBorder="1"/>
    <xf numFmtId="0" fontId="6" fillId="0" borderId="13" xfId="0" applyFont="1" applyBorder="1"/>
    <xf numFmtId="0" fontId="6" fillId="0" borderId="13" xfId="0" applyFont="1" applyBorder="1" applyAlignment="1">
      <alignment horizontal="center"/>
    </xf>
    <xf numFmtId="177" fontId="6" fillId="0" borderId="13" xfId="0" applyNumberFormat="1" applyFont="1" applyBorder="1"/>
    <xf numFmtId="49" fontId="6" fillId="0" borderId="15" xfId="0" applyNumberFormat="1" applyFont="1" applyBorder="1"/>
    <xf numFmtId="0" fontId="6" fillId="0" borderId="10" xfId="0" applyFont="1" applyBorder="1"/>
    <xf numFmtId="0" fontId="6" fillId="0" borderId="10" xfId="0" applyFont="1" applyBorder="1" applyAlignment="1">
      <alignment horizontal="center"/>
    </xf>
    <xf numFmtId="177" fontId="6" fillId="0" borderId="10" xfId="0" applyNumberFormat="1" applyFont="1" applyBorder="1"/>
    <xf numFmtId="49" fontId="6" fillId="0" borderId="16" xfId="0" applyNumberFormat="1" applyFont="1" applyBorder="1"/>
    <xf numFmtId="49" fontId="6" fillId="0" borderId="13" xfId="0" applyNumberFormat="1" applyFont="1" applyBorder="1"/>
    <xf numFmtId="49" fontId="6" fillId="0" borderId="10" xfId="0" applyNumberFormat="1" applyFont="1" applyBorder="1"/>
    <xf numFmtId="177" fontId="6" fillId="0" borderId="10" xfId="1" applyNumberFormat="1" applyFont="1" applyBorder="1"/>
    <xf numFmtId="0" fontId="6" fillId="0" borderId="14" xfId="0" applyFont="1" applyBorder="1"/>
    <xf numFmtId="0" fontId="6" fillId="0" borderId="16" xfId="0" applyFont="1" applyBorder="1"/>
    <xf numFmtId="177" fontId="9" fillId="0" borderId="10" xfId="0" applyNumberFormat="1" applyFont="1" applyBorder="1" applyAlignment="1">
      <alignment vertical="center"/>
    </xf>
    <xf numFmtId="49" fontId="9" fillId="0" borderId="16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49" fontId="3" fillId="0" borderId="9" xfId="0" applyNumberFormat="1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8" fillId="0" borderId="20" xfId="0" applyNumberFormat="1" applyFont="1" applyBorder="1" applyAlignment="1">
      <alignment horizontal="left" vertical="center" indent="2"/>
    </xf>
    <xf numFmtId="49" fontId="8" fillId="0" borderId="11" xfId="0" applyNumberFormat="1" applyFont="1" applyBorder="1" applyAlignment="1">
      <alignment horizontal="left" vertical="center" indent="2"/>
    </xf>
    <xf numFmtId="49" fontId="6" fillId="0" borderId="15" xfId="0" applyNumberFormat="1" applyFont="1" applyBorder="1" applyAlignment="1">
      <alignment horizontal="left" vertical="center" indent="2"/>
    </xf>
    <xf numFmtId="49" fontId="6" fillId="0" borderId="10" xfId="0" applyNumberFormat="1" applyFont="1" applyBorder="1" applyAlignment="1">
      <alignment horizontal="left" vertical="center" indent="2"/>
    </xf>
    <xf numFmtId="49" fontId="6" fillId="0" borderId="12" xfId="0" applyNumberFormat="1" applyFont="1" applyBorder="1" applyAlignment="1">
      <alignment horizontal="left" vertical="center" indent="2"/>
    </xf>
    <xf numFmtId="49" fontId="6" fillId="0" borderId="13" xfId="0" applyNumberFormat="1" applyFont="1" applyBorder="1" applyAlignment="1">
      <alignment horizontal="left" vertical="center" indent="2"/>
    </xf>
    <xf numFmtId="0" fontId="3" fillId="0" borderId="9" xfId="0" applyFont="1" applyBorder="1" applyAlignment="1">
      <alignment vertical="center"/>
    </xf>
    <xf numFmtId="49" fontId="8" fillId="0" borderId="15" xfId="0" applyNumberFormat="1" applyFont="1" applyBorder="1" applyAlignment="1">
      <alignment horizontal="left" vertical="center" indent="2"/>
    </xf>
    <xf numFmtId="49" fontId="8" fillId="0" borderId="10" xfId="0" applyNumberFormat="1" applyFont="1" applyBorder="1" applyAlignment="1">
      <alignment horizontal="left" vertical="center" indent="2"/>
    </xf>
    <xf numFmtId="49" fontId="6" fillId="0" borderId="24" xfId="0" applyNumberFormat="1" applyFont="1" applyBorder="1"/>
    <xf numFmtId="0" fontId="0" fillId="0" borderId="25" xfId="0" applyBorder="1"/>
    <xf numFmtId="0" fontId="0" fillId="0" borderId="26" xfId="0" applyBorder="1"/>
    <xf numFmtId="49" fontId="6" fillId="0" borderId="27" xfId="0" applyNumberFormat="1" applyFont="1" applyBorder="1"/>
    <xf numFmtId="0" fontId="0" fillId="0" borderId="28" xfId="0" applyBorder="1"/>
    <xf numFmtId="0" fontId="0" fillId="0" borderId="29" xfId="0" applyBorder="1"/>
    <xf numFmtId="49" fontId="3" fillId="0" borderId="8" xfId="0" applyNumberFormat="1" applyFont="1" applyBorder="1"/>
    <xf numFmtId="49" fontId="0" fillId="0" borderId="8" xfId="0" applyNumberFormat="1" applyBorder="1"/>
    <xf numFmtId="49" fontId="3" fillId="0" borderId="0" xfId="0" applyNumberFormat="1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left" indent="1"/>
    </xf>
    <xf numFmtId="0" fontId="0" fillId="0" borderId="0" xfId="0"/>
    <xf numFmtId="177" fontId="3" fillId="0" borderId="0" xfId="0" applyNumberFormat="1" applyFont="1" applyAlignment="1">
      <alignment horizontal="center"/>
    </xf>
    <xf numFmtId="0" fontId="3" fillId="0" borderId="1" xfId="0" applyFont="1" applyBorder="1"/>
    <xf numFmtId="0" fontId="0" fillId="0" borderId="0" xfId="0" applyAlignment="1">
      <alignment horizontal="left" indent="1"/>
    </xf>
    <xf numFmtId="49" fontId="3" fillId="0" borderId="1" xfId="0" applyNumberFormat="1" applyFont="1" applyBorder="1"/>
    <xf numFmtId="0" fontId="3" fillId="0" borderId="1" xfId="0" applyFont="1" applyBorder="1" applyAlignment="1">
      <alignment horizont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628650</xdr:colOff>
      <xdr:row>1</xdr:row>
      <xdr:rowOff>0</xdr:rowOff>
    </xdr:from>
    <xdr:to>
      <xdr:col>4</xdr:col>
      <xdr:colOff>1428750</xdr:colOff>
      <xdr:row>1</xdr:row>
      <xdr:rowOff>0</xdr:rowOff>
    </xdr:to>
    <xdr:sp macro="" textlink="">
      <xdr:nvSpPr>
        <xdr:cNvPr id="4098" name="Line 2">
          <a:extLst>
            <a:ext uri="{FF2B5EF4-FFF2-40B4-BE49-F238E27FC236}">
              <a16:creationId xmlns:a16="http://schemas.microsoft.com/office/drawing/2014/main" id="{903A2E66-09A9-46AD-99C5-20993D18B5CE}"/>
            </a:ext>
          </a:extLst>
        </xdr:cNvPr>
        <xdr:cNvSpPr>
          <a:spLocks noChangeShapeType="1"/>
        </xdr:cNvSpPr>
      </xdr:nvSpPr>
      <xdr:spPr bwMode="auto">
        <a:xfrm>
          <a:off x="3371850" y="447675"/>
          <a:ext cx="26860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view="pageBreakPreview" zoomScaleNormal="100" zoomScaleSheetLayoutView="100" workbookViewId="0">
      <selection activeCell="I8" sqref="I8"/>
    </sheetView>
  </sheetViews>
  <sheetFormatPr defaultRowHeight="13.5" x14ac:dyDescent="0.15"/>
  <cols>
    <col min="1" max="1" width="3.21875" style="6" customWidth="1"/>
    <col min="2" max="2" width="3.44140625" style="6" customWidth="1"/>
    <col min="3" max="3" width="25.33203125" style="6" customWidth="1"/>
    <col min="4" max="4" width="22" style="19" customWidth="1"/>
    <col min="5" max="5" width="56.5546875" style="6" customWidth="1"/>
    <col min="6" max="6" width="8.77734375" style="6" hidden="1" customWidth="1"/>
    <col min="7" max="7" width="8.88671875" style="6" hidden="1" customWidth="1"/>
    <col min="8" max="16384" width="8.88671875" style="6"/>
  </cols>
  <sheetData>
    <row r="1" spans="1:7" ht="35.25" x14ac:dyDescent="0.15">
      <c r="A1" s="58" t="s">
        <v>452</v>
      </c>
      <c r="B1" s="58"/>
      <c r="C1" s="58"/>
      <c r="D1" s="58"/>
      <c r="E1" s="58"/>
    </row>
    <row r="2" spans="1:7" ht="24.75" customHeight="1" x14ac:dyDescent="0.15"/>
    <row r="3" spans="1:7" ht="14.25" thickBot="1" x14ac:dyDescent="0.2">
      <c r="A3" s="59" t="s">
        <v>30</v>
      </c>
      <c r="B3" s="59"/>
      <c r="C3" s="71" t="s">
        <v>448</v>
      </c>
      <c r="D3" s="71"/>
      <c r="E3" s="9" t="s">
        <v>453</v>
      </c>
    </row>
    <row r="4" spans="1:7" ht="21.75" customHeight="1" x14ac:dyDescent="0.15">
      <c r="A4" s="64" t="s">
        <v>42</v>
      </c>
      <c r="B4" s="64"/>
      <c r="C4" s="10" t="s">
        <v>43</v>
      </c>
      <c r="D4" s="26" t="s">
        <v>44</v>
      </c>
      <c r="E4" s="10" t="s">
        <v>45</v>
      </c>
      <c r="F4" s="6" t="s">
        <v>0</v>
      </c>
    </row>
    <row r="5" spans="1:7" ht="14.1" customHeight="1" x14ac:dyDescent="0.15">
      <c r="A5" s="27"/>
      <c r="B5" s="60" t="s">
        <v>46</v>
      </c>
      <c r="C5" s="28" t="s">
        <v>454</v>
      </c>
      <c r="D5" s="29"/>
      <c r="E5" s="30"/>
      <c r="G5" s="6" t="s">
        <v>0</v>
      </c>
    </row>
    <row r="6" spans="1:7" ht="14.1" customHeight="1" x14ac:dyDescent="0.15">
      <c r="A6" s="27"/>
      <c r="B6" s="61"/>
      <c r="C6" s="31" t="s">
        <v>455</v>
      </c>
      <c r="D6" s="32"/>
      <c r="E6" s="33"/>
    </row>
    <row r="7" spans="1:7" ht="14.1" customHeight="1" x14ac:dyDescent="0.15">
      <c r="A7" s="27" t="s">
        <v>47</v>
      </c>
      <c r="B7" s="62"/>
      <c r="C7" s="34" t="s">
        <v>456</v>
      </c>
      <c r="D7" s="35"/>
      <c r="E7" s="36"/>
    </row>
    <row r="8" spans="1:7" ht="14.1" customHeight="1" x14ac:dyDescent="0.15">
      <c r="A8" s="37" t="s">
        <v>48</v>
      </c>
      <c r="B8" s="63" t="s">
        <v>49</v>
      </c>
      <c r="C8" s="31" t="s">
        <v>457</v>
      </c>
      <c r="D8" s="32"/>
      <c r="E8" s="33"/>
    </row>
    <row r="9" spans="1:7" ht="14.1" customHeight="1" x14ac:dyDescent="0.15">
      <c r="A9" s="27"/>
      <c r="B9" s="61"/>
      <c r="C9" s="31" t="s">
        <v>458</v>
      </c>
      <c r="D9" s="32"/>
      <c r="E9" s="33" t="s">
        <v>459</v>
      </c>
    </row>
    <row r="10" spans="1:7" ht="14.1" customHeight="1" x14ac:dyDescent="0.15">
      <c r="A10" s="27"/>
      <c r="B10" s="62"/>
      <c r="C10" s="38" t="s">
        <v>456</v>
      </c>
      <c r="D10" s="32"/>
      <c r="E10" s="33"/>
    </row>
    <row r="11" spans="1:7" ht="14.1" customHeight="1" x14ac:dyDescent="0.15">
      <c r="A11" s="27" t="s">
        <v>47</v>
      </c>
      <c r="B11" s="27"/>
      <c r="C11" s="28" t="s">
        <v>460</v>
      </c>
      <c r="D11" s="29"/>
      <c r="E11" s="30" t="s">
        <v>461</v>
      </c>
    </row>
    <row r="12" spans="1:7" ht="14.1" customHeight="1" x14ac:dyDescent="0.15">
      <c r="A12" s="27"/>
      <c r="B12" s="27"/>
      <c r="C12" s="31" t="s">
        <v>462</v>
      </c>
      <c r="D12" s="32"/>
      <c r="E12" s="33" t="s">
        <v>463</v>
      </c>
    </row>
    <row r="13" spans="1:7" ht="14.1" customHeight="1" x14ac:dyDescent="0.15">
      <c r="A13" s="37" t="s">
        <v>50</v>
      </c>
      <c r="B13" s="39"/>
      <c r="C13" s="31" t="s">
        <v>464</v>
      </c>
      <c r="D13" s="32">
        <v>1009370</v>
      </c>
      <c r="E13" s="33" t="s">
        <v>465</v>
      </c>
    </row>
    <row r="14" spans="1:7" ht="14.1" customHeight="1" x14ac:dyDescent="0.15">
      <c r="A14" s="27"/>
      <c r="B14" s="37" t="s">
        <v>51</v>
      </c>
      <c r="C14" s="31" t="s">
        <v>466</v>
      </c>
      <c r="D14" s="32">
        <v>1281288</v>
      </c>
      <c r="E14" s="33" t="s">
        <v>467</v>
      </c>
    </row>
    <row r="15" spans="1:7" ht="14.1" customHeight="1" x14ac:dyDescent="0.15">
      <c r="A15" s="27" t="s">
        <v>47</v>
      </c>
      <c r="B15" s="27"/>
      <c r="C15" s="31" t="s">
        <v>468</v>
      </c>
      <c r="D15" s="32"/>
      <c r="E15" s="33" t="s">
        <v>469</v>
      </c>
    </row>
    <row r="16" spans="1:7" ht="14.1" customHeight="1" x14ac:dyDescent="0.15">
      <c r="A16" s="27"/>
      <c r="B16" s="27"/>
      <c r="C16" s="38" t="s">
        <v>470</v>
      </c>
      <c r="D16" s="56">
        <v>1159078</v>
      </c>
      <c r="E16" s="57" t="s">
        <v>471</v>
      </c>
    </row>
    <row r="17" spans="1:5" ht="14.1" customHeight="1" x14ac:dyDescent="0.15">
      <c r="A17" s="27"/>
      <c r="B17" s="27"/>
      <c r="C17" s="31" t="s">
        <v>472</v>
      </c>
      <c r="D17" s="32"/>
      <c r="E17" s="33" t="s">
        <v>473</v>
      </c>
    </row>
    <row r="18" spans="1:5" ht="14.1" customHeight="1" x14ac:dyDescent="0.15">
      <c r="A18" s="37" t="s">
        <v>52</v>
      </c>
      <c r="B18" s="27"/>
      <c r="C18" s="31" t="s">
        <v>474</v>
      </c>
      <c r="D18" s="32">
        <v>130713</v>
      </c>
      <c r="E18" s="33" t="s">
        <v>475</v>
      </c>
    </row>
    <row r="19" spans="1:5" ht="14.1" customHeight="1" x14ac:dyDescent="0.15">
      <c r="A19" s="27" t="s">
        <v>47</v>
      </c>
      <c r="B19" s="37" t="s">
        <v>47</v>
      </c>
      <c r="C19" s="31" t="s">
        <v>47</v>
      </c>
      <c r="D19" s="32"/>
      <c r="E19" s="33"/>
    </row>
    <row r="20" spans="1:5" ht="14.1" customHeight="1" x14ac:dyDescent="0.15">
      <c r="A20" s="27"/>
      <c r="B20" s="39"/>
      <c r="C20" s="31" t="s">
        <v>47</v>
      </c>
      <c r="D20" s="32"/>
      <c r="E20" s="33"/>
    </row>
    <row r="21" spans="1:5" ht="14.1" customHeight="1" x14ac:dyDescent="0.15">
      <c r="A21" s="27"/>
      <c r="B21" s="27"/>
      <c r="C21" s="31" t="s">
        <v>47</v>
      </c>
      <c r="D21" s="32"/>
      <c r="E21" s="33"/>
    </row>
    <row r="22" spans="1:5" ht="14.1" customHeight="1" x14ac:dyDescent="0.15">
      <c r="A22" s="27"/>
      <c r="B22" s="37" t="s">
        <v>53</v>
      </c>
      <c r="C22" s="31" t="s">
        <v>47</v>
      </c>
      <c r="D22" s="32"/>
      <c r="E22" s="33"/>
    </row>
    <row r="23" spans="1:5" ht="14.1" customHeight="1" x14ac:dyDescent="0.15">
      <c r="A23" s="37" t="s">
        <v>53</v>
      </c>
      <c r="B23" s="27"/>
      <c r="C23" s="31" t="s">
        <v>47</v>
      </c>
      <c r="D23" s="32"/>
      <c r="E23" s="33"/>
    </row>
    <row r="24" spans="1:5" ht="14.1" customHeight="1" x14ac:dyDescent="0.15">
      <c r="A24" s="27"/>
      <c r="B24" s="27"/>
      <c r="C24" s="31" t="s">
        <v>47</v>
      </c>
      <c r="D24" s="32"/>
      <c r="E24" s="33"/>
    </row>
    <row r="25" spans="1:5" ht="14.1" customHeight="1" x14ac:dyDescent="0.15">
      <c r="A25" s="27"/>
      <c r="B25" s="27"/>
      <c r="C25" s="31" t="s">
        <v>456</v>
      </c>
      <c r="D25" s="32"/>
      <c r="E25" s="33"/>
    </row>
    <row r="26" spans="1:5" ht="14.1" customHeight="1" x14ac:dyDescent="0.15">
      <c r="A26" s="69" t="s">
        <v>476</v>
      </c>
      <c r="B26" s="70"/>
      <c r="C26" s="70"/>
      <c r="D26" s="29"/>
      <c r="E26" s="30" t="s">
        <v>477</v>
      </c>
    </row>
    <row r="27" spans="1:5" ht="14.1" customHeight="1" x14ac:dyDescent="0.15">
      <c r="A27" s="67" t="s">
        <v>478</v>
      </c>
      <c r="B27" s="68"/>
      <c r="C27" s="68"/>
      <c r="D27" s="32"/>
      <c r="E27" s="33" t="s">
        <v>479</v>
      </c>
    </row>
    <row r="28" spans="1:5" ht="14.1" customHeight="1" x14ac:dyDescent="0.15">
      <c r="A28" s="72" t="s">
        <v>480</v>
      </c>
      <c r="B28" s="73"/>
      <c r="C28" s="73"/>
      <c r="D28" s="32">
        <v>52346945</v>
      </c>
      <c r="E28" s="33"/>
    </row>
    <row r="29" spans="1:5" ht="14.1" customHeight="1" x14ac:dyDescent="0.15">
      <c r="A29" s="67" t="s">
        <v>481</v>
      </c>
      <c r="B29" s="68"/>
      <c r="C29" s="68"/>
      <c r="D29" s="32">
        <v>5234695</v>
      </c>
      <c r="E29" s="33"/>
    </row>
    <row r="30" spans="1:5" ht="14.1" customHeight="1" x14ac:dyDescent="0.15">
      <c r="A30" s="72" t="s">
        <v>482</v>
      </c>
      <c r="B30" s="73"/>
      <c r="C30" s="73"/>
      <c r="D30" s="32">
        <v>57581640</v>
      </c>
      <c r="E30" s="33"/>
    </row>
    <row r="31" spans="1:5" ht="14.1" customHeight="1" x14ac:dyDescent="0.15">
      <c r="A31" s="67" t="s">
        <v>483</v>
      </c>
      <c r="B31" s="68"/>
      <c r="C31" s="68"/>
      <c r="D31" s="32">
        <v>9602000</v>
      </c>
      <c r="E31" s="33"/>
    </row>
    <row r="32" spans="1:5" ht="14.1" customHeight="1" x14ac:dyDescent="0.15">
      <c r="A32" s="67" t="s">
        <v>484</v>
      </c>
      <c r="B32" s="68"/>
      <c r="C32" s="68"/>
      <c r="D32" s="32">
        <v>9602000</v>
      </c>
      <c r="E32" s="33"/>
    </row>
    <row r="33" spans="1:5" ht="14.1" customHeight="1" x14ac:dyDescent="0.15">
      <c r="A33" s="67" t="s">
        <v>47</v>
      </c>
      <c r="B33" s="68"/>
      <c r="C33" s="68"/>
      <c r="D33" s="32"/>
      <c r="E33" s="33"/>
    </row>
    <row r="34" spans="1:5" ht="14.1" customHeight="1" x14ac:dyDescent="0.15">
      <c r="A34" s="65" t="s">
        <v>485</v>
      </c>
      <c r="B34" s="66"/>
      <c r="C34" s="66"/>
      <c r="D34" s="40">
        <v>67183000</v>
      </c>
      <c r="E34" s="41" t="s">
        <v>486</v>
      </c>
    </row>
    <row r="35" spans="1:5" ht="14.1" customHeight="1" x14ac:dyDescent="0.15"/>
  </sheetData>
  <mergeCells count="15">
    <mergeCell ref="A34:C34"/>
    <mergeCell ref="A31:C31"/>
    <mergeCell ref="A26:C26"/>
    <mergeCell ref="A27:C27"/>
    <mergeCell ref="C3:D3"/>
    <mergeCell ref="A28:C28"/>
    <mergeCell ref="A32:C32"/>
    <mergeCell ref="A29:C29"/>
    <mergeCell ref="A30:C30"/>
    <mergeCell ref="A33:C33"/>
    <mergeCell ref="A1:E1"/>
    <mergeCell ref="A3:B3"/>
    <mergeCell ref="B5:B7"/>
    <mergeCell ref="B8:B10"/>
    <mergeCell ref="A4:B4"/>
  </mergeCells>
  <phoneticPr fontId="2" type="noConversion"/>
  <printOptions horizontalCentered="1" verticalCentered="1"/>
  <pageMargins left="0.74803149606299213" right="0.35433070866141736" top="0.19685039370078741" bottom="0.39370078740157483" header="0.51181102362204722" footer="0.39370078740157483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33"/>
  <sheetViews>
    <sheetView view="pageBreakPreview" topLeftCell="D1" zoomScaleNormal="100" zoomScaleSheetLayoutView="100" workbookViewId="0">
      <pane ySplit="3" topLeftCell="A4" activePane="bottomLeft" state="frozen"/>
      <selection activeCell="A29" sqref="A29:C29"/>
      <selection pane="bottomLeft" activeCell="S6" sqref="S6"/>
    </sheetView>
  </sheetViews>
  <sheetFormatPr defaultRowHeight="20.45" customHeight="1" x14ac:dyDescent="0.15"/>
  <cols>
    <col min="1" max="1" width="5.77734375" style="2" hidden="1" customWidth="1"/>
    <col min="2" max="2" width="6.5546875" style="7" hidden="1" customWidth="1"/>
    <col min="3" max="3" width="13.6640625" style="7" hidden="1" customWidth="1"/>
    <col min="4" max="4" width="36.21875" style="7" customWidth="1"/>
    <col min="5" max="5" width="9.109375" style="2" hidden="1" customWidth="1"/>
    <col min="6" max="6" width="4.21875" style="13" customWidth="1"/>
    <col min="7" max="7" width="4.6640625" style="15" customWidth="1"/>
    <col min="8" max="8" width="13" style="15" customWidth="1"/>
    <col min="9" max="9" width="13.109375" style="15" customWidth="1"/>
    <col min="10" max="10" width="5.109375" style="15" hidden="1" customWidth="1"/>
    <col min="11" max="11" width="11.21875" style="15" bestFit="1" customWidth="1"/>
    <col min="12" max="12" width="11.5546875" style="15" customWidth="1"/>
    <col min="13" max="14" width="9.44140625" style="15" customWidth="1"/>
    <col min="15" max="15" width="8.77734375" style="15" hidden="1" customWidth="1"/>
    <col min="16" max="16" width="13.21875" style="15" customWidth="1"/>
    <col min="17" max="17" width="10.44140625" style="7" customWidth="1"/>
    <col min="18" max="16384" width="8.88671875" style="2"/>
  </cols>
  <sheetData>
    <row r="1" spans="1:27" ht="20.45" customHeight="1" x14ac:dyDescent="0.15">
      <c r="A1" s="2" t="s">
        <v>439</v>
      </c>
      <c r="B1" s="7" t="s">
        <v>450</v>
      </c>
      <c r="D1" s="80" t="s">
        <v>422</v>
      </c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AA1" s="2" t="s">
        <v>41</v>
      </c>
    </row>
    <row r="2" spans="1:27" s="8" customFormat="1" ht="20.45" customHeight="1" x14ac:dyDescent="0.15">
      <c r="A2" s="82" t="s">
        <v>20</v>
      </c>
      <c r="B2" s="82" t="s">
        <v>17</v>
      </c>
      <c r="C2" s="82" t="s">
        <v>18</v>
      </c>
      <c r="D2" s="83" t="s">
        <v>54</v>
      </c>
      <c r="E2" s="64" t="s">
        <v>55</v>
      </c>
      <c r="F2" s="64" t="s">
        <v>56</v>
      </c>
      <c r="G2" s="84" t="s">
        <v>57</v>
      </c>
      <c r="H2" s="84" t="s">
        <v>58</v>
      </c>
      <c r="I2" s="84"/>
      <c r="J2" s="84" t="s">
        <v>59</v>
      </c>
      <c r="K2" s="84"/>
      <c r="L2" s="84"/>
      <c r="M2" s="84" t="s">
        <v>60</v>
      </c>
      <c r="N2" s="84"/>
      <c r="O2" s="26"/>
      <c r="P2" s="84" t="s">
        <v>61</v>
      </c>
      <c r="Q2" s="83" t="s">
        <v>62</v>
      </c>
    </row>
    <row r="3" spans="1:27" s="8" customFormat="1" ht="20.45" customHeight="1" x14ac:dyDescent="0.15">
      <c r="A3" s="82"/>
      <c r="B3" s="82"/>
      <c r="C3" s="82"/>
      <c r="D3" s="83"/>
      <c r="E3" s="64"/>
      <c r="F3" s="64"/>
      <c r="G3" s="84"/>
      <c r="H3" s="26" t="s">
        <v>63</v>
      </c>
      <c r="I3" s="26" t="s">
        <v>64</v>
      </c>
      <c r="J3" s="26" t="s">
        <v>57</v>
      </c>
      <c r="K3" s="26" t="s">
        <v>63</v>
      </c>
      <c r="L3" s="26" t="s">
        <v>64</v>
      </c>
      <c r="M3" s="26" t="s">
        <v>63</v>
      </c>
      <c r="N3" s="26" t="s">
        <v>64</v>
      </c>
      <c r="O3" s="26" t="s">
        <v>63</v>
      </c>
      <c r="P3" s="84"/>
      <c r="Q3" s="83"/>
    </row>
    <row r="4" spans="1:27" ht="20.45" customHeight="1" x14ac:dyDescent="0.15">
      <c r="B4" s="7" t="s">
        <v>297</v>
      </c>
      <c r="D4" s="74" t="s">
        <v>448</v>
      </c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6"/>
    </row>
    <row r="5" spans="1:27" ht="20.45" customHeight="1" x14ac:dyDescent="0.15">
      <c r="B5" s="7" t="s">
        <v>441</v>
      </c>
      <c r="D5" s="46" t="s">
        <v>442</v>
      </c>
      <c r="E5" s="47"/>
      <c r="F5" s="48" t="s">
        <v>216</v>
      </c>
      <c r="G5" s="49">
        <v>1</v>
      </c>
      <c r="H5" s="49"/>
      <c r="I5" s="49"/>
      <c r="J5" s="49"/>
      <c r="K5" s="49"/>
      <c r="L5" s="49"/>
      <c r="M5" s="49"/>
      <c r="N5" s="49"/>
      <c r="O5" s="49"/>
      <c r="P5" s="49"/>
      <c r="Q5" s="50"/>
    </row>
    <row r="6" spans="1:27" ht="20.45" customHeight="1" x14ac:dyDescent="0.15">
      <c r="D6" s="46"/>
      <c r="E6" s="47"/>
      <c r="F6" s="48"/>
      <c r="G6" s="49"/>
      <c r="H6" s="49"/>
      <c r="I6" s="49"/>
      <c r="J6" s="49"/>
      <c r="K6" s="49"/>
      <c r="L6" s="49"/>
      <c r="M6" s="49"/>
      <c r="N6" s="49"/>
      <c r="O6" s="49"/>
      <c r="P6" s="49"/>
      <c r="Q6" s="50"/>
    </row>
    <row r="7" spans="1:27" ht="20.45" customHeight="1" x14ac:dyDescent="0.15">
      <c r="D7" s="46"/>
      <c r="E7" s="47"/>
      <c r="F7" s="48"/>
      <c r="G7" s="49"/>
      <c r="H7" s="49"/>
      <c r="I7" s="49"/>
      <c r="J7" s="49"/>
      <c r="K7" s="49"/>
      <c r="L7" s="49"/>
      <c r="M7" s="49"/>
      <c r="N7" s="49"/>
      <c r="O7" s="49"/>
      <c r="P7" s="49"/>
      <c r="Q7" s="50"/>
    </row>
    <row r="8" spans="1:27" ht="20.45" customHeight="1" x14ac:dyDescent="0.15">
      <c r="D8" s="46"/>
      <c r="E8" s="47"/>
      <c r="F8" s="48"/>
      <c r="G8" s="49"/>
      <c r="H8" s="49"/>
      <c r="I8" s="49"/>
      <c r="J8" s="49"/>
      <c r="K8" s="49"/>
      <c r="L8" s="49"/>
      <c r="M8" s="49"/>
      <c r="N8" s="49"/>
      <c r="O8" s="49"/>
      <c r="P8" s="49"/>
      <c r="Q8" s="50"/>
    </row>
    <row r="9" spans="1:27" ht="20.45" customHeight="1" x14ac:dyDescent="0.15">
      <c r="D9" s="46"/>
      <c r="E9" s="47"/>
      <c r="F9" s="48"/>
      <c r="G9" s="49"/>
      <c r="H9" s="49"/>
      <c r="I9" s="49"/>
      <c r="J9" s="49"/>
      <c r="K9" s="49"/>
      <c r="L9" s="49"/>
      <c r="M9" s="49"/>
      <c r="N9" s="49"/>
      <c r="O9" s="49"/>
      <c r="P9" s="49"/>
      <c r="Q9" s="50"/>
    </row>
    <row r="10" spans="1:27" ht="20.45" customHeight="1" x14ac:dyDescent="0.15">
      <c r="D10" s="46"/>
      <c r="E10" s="47"/>
      <c r="F10" s="48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50"/>
    </row>
    <row r="11" spans="1:27" ht="20.45" customHeight="1" x14ac:dyDescent="0.15">
      <c r="D11" s="46"/>
      <c r="E11" s="47"/>
      <c r="F11" s="48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50"/>
    </row>
    <row r="12" spans="1:27" ht="20.45" customHeight="1" x14ac:dyDescent="0.15">
      <c r="D12" s="46"/>
      <c r="E12" s="47"/>
      <c r="F12" s="48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50"/>
    </row>
    <row r="13" spans="1:27" ht="20.45" customHeight="1" x14ac:dyDescent="0.15">
      <c r="D13" s="46"/>
      <c r="E13" s="47"/>
      <c r="F13" s="48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50"/>
    </row>
    <row r="14" spans="1:27" ht="20.45" customHeight="1" x14ac:dyDescent="0.15">
      <c r="D14" s="46"/>
      <c r="E14" s="47"/>
      <c r="F14" s="48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50"/>
    </row>
    <row r="15" spans="1:27" ht="20.45" customHeight="1" x14ac:dyDescent="0.15">
      <c r="D15" s="46"/>
      <c r="E15" s="47"/>
      <c r="F15" s="48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50"/>
    </row>
    <row r="16" spans="1:27" ht="20.45" customHeight="1" x14ac:dyDescent="0.15">
      <c r="D16" s="46"/>
      <c r="E16" s="47"/>
      <c r="F16" s="48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50"/>
    </row>
    <row r="17" spans="2:17" ht="20.45" customHeight="1" x14ac:dyDescent="0.15">
      <c r="D17" s="46"/>
      <c r="E17" s="47"/>
      <c r="F17" s="48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50"/>
    </row>
    <row r="18" spans="2:17" ht="20.45" customHeight="1" x14ac:dyDescent="0.15">
      <c r="D18" s="46"/>
      <c r="E18" s="47"/>
      <c r="F18" s="48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50"/>
    </row>
    <row r="19" spans="2:17" ht="20.45" customHeight="1" x14ac:dyDescent="0.15">
      <c r="D19" s="46"/>
      <c r="E19" s="47"/>
      <c r="F19" s="48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50"/>
    </row>
    <row r="20" spans="2:17" ht="20.45" customHeight="1" x14ac:dyDescent="0.15">
      <c r="D20" s="46"/>
      <c r="E20" s="47"/>
      <c r="F20" s="48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50"/>
    </row>
    <row r="21" spans="2:17" ht="20.45" customHeight="1" x14ac:dyDescent="0.15">
      <c r="D21" s="46"/>
      <c r="E21" s="47"/>
      <c r="F21" s="48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50"/>
    </row>
    <row r="22" spans="2:17" ht="20.45" customHeight="1" x14ac:dyDescent="0.15">
      <c r="D22" s="46"/>
      <c r="E22" s="47"/>
      <c r="F22" s="48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50"/>
    </row>
    <row r="23" spans="2:17" ht="20.45" customHeight="1" x14ac:dyDescent="0.15">
      <c r="D23" s="46"/>
      <c r="E23" s="47"/>
      <c r="F23" s="48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50"/>
    </row>
    <row r="24" spans="2:17" ht="20.45" customHeight="1" x14ac:dyDescent="0.15">
      <c r="D24" s="46"/>
      <c r="E24" s="47"/>
      <c r="F24" s="48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50"/>
    </row>
    <row r="25" spans="2:17" ht="20.45" customHeight="1" x14ac:dyDescent="0.15">
      <c r="D25" s="46"/>
      <c r="E25" s="47"/>
      <c r="F25" s="48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50"/>
    </row>
    <row r="26" spans="2:17" ht="20.45" customHeight="1" x14ac:dyDescent="0.15">
      <c r="D26" s="46"/>
      <c r="E26" s="47"/>
      <c r="F26" s="48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50"/>
    </row>
    <row r="27" spans="2:17" ht="20.45" customHeight="1" x14ac:dyDescent="0.15">
      <c r="D27" s="46"/>
      <c r="E27" s="47"/>
      <c r="F27" s="48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50"/>
    </row>
    <row r="28" spans="2:17" ht="20.45" customHeight="1" x14ac:dyDescent="0.15">
      <c r="D28" s="46"/>
      <c r="E28" s="47"/>
      <c r="F28" s="48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50"/>
    </row>
    <row r="29" spans="2:17" ht="20.45" customHeight="1" x14ac:dyDescent="0.15">
      <c r="C29" s="7" t="s">
        <v>443</v>
      </c>
      <c r="D29" s="46" t="s">
        <v>421</v>
      </c>
      <c r="E29" s="47"/>
      <c r="F29" s="48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50"/>
    </row>
    <row r="30" spans="2:17" ht="20.45" customHeight="1" x14ac:dyDescent="0.15">
      <c r="B30" s="7" t="s">
        <v>297</v>
      </c>
      <c r="D30" s="77" t="s">
        <v>448</v>
      </c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9"/>
    </row>
    <row r="31" spans="2:17" ht="20.45" customHeight="1" x14ac:dyDescent="0.15">
      <c r="B31" s="7" t="s">
        <v>444</v>
      </c>
      <c r="D31" s="46" t="s">
        <v>445</v>
      </c>
      <c r="E31" s="47"/>
      <c r="F31" s="48" t="s">
        <v>216</v>
      </c>
      <c r="G31" s="49">
        <v>1</v>
      </c>
      <c r="H31" s="49"/>
      <c r="I31" s="49"/>
      <c r="J31" s="49"/>
      <c r="K31" s="49"/>
      <c r="L31" s="49"/>
      <c r="M31" s="49"/>
      <c r="N31" s="49"/>
      <c r="O31" s="49"/>
      <c r="P31" s="49"/>
      <c r="Q31" s="50"/>
    </row>
    <row r="32" spans="2:17" ht="20.45" customHeight="1" x14ac:dyDescent="0.15">
      <c r="D32" s="46"/>
      <c r="E32" s="47"/>
      <c r="F32" s="48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50"/>
    </row>
    <row r="33" spans="4:17" ht="20.45" customHeight="1" x14ac:dyDescent="0.15">
      <c r="D33" s="46"/>
      <c r="E33" s="47"/>
      <c r="F33" s="48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50"/>
    </row>
    <row r="34" spans="4:17" ht="20.45" customHeight="1" x14ac:dyDescent="0.15">
      <c r="D34" s="46"/>
      <c r="E34" s="47"/>
      <c r="F34" s="48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50"/>
    </row>
    <row r="35" spans="4:17" ht="20.45" customHeight="1" x14ac:dyDescent="0.15">
      <c r="D35" s="46"/>
      <c r="E35" s="47"/>
      <c r="F35" s="48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50"/>
    </row>
    <row r="36" spans="4:17" ht="20.45" customHeight="1" x14ac:dyDescent="0.15">
      <c r="D36" s="46"/>
      <c r="E36" s="47"/>
      <c r="F36" s="48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50"/>
    </row>
    <row r="37" spans="4:17" ht="20.45" customHeight="1" x14ac:dyDescent="0.15">
      <c r="D37" s="46"/>
      <c r="E37" s="47"/>
      <c r="F37" s="48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50"/>
    </row>
    <row r="38" spans="4:17" ht="20.45" customHeight="1" x14ac:dyDescent="0.15">
      <c r="D38" s="46"/>
      <c r="E38" s="47"/>
      <c r="F38" s="48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50"/>
    </row>
    <row r="39" spans="4:17" ht="20.45" customHeight="1" x14ac:dyDescent="0.15">
      <c r="D39" s="46"/>
      <c r="E39" s="47"/>
      <c r="F39" s="48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50"/>
    </row>
    <row r="40" spans="4:17" ht="20.45" customHeight="1" x14ac:dyDescent="0.15">
      <c r="D40" s="46"/>
      <c r="E40" s="47"/>
      <c r="F40" s="48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50"/>
    </row>
    <row r="41" spans="4:17" ht="20.45" customHeight="1" x14ac:dyDescent="0.15">
      <c r="D41" s="46"/>
      <c r="E41" s="47"/>
      <c r="F41" s="48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50"/>
    </row>
    <row r="42" spans="4:17" ht="20.45" customHeight="1" x14ac:dyDescent="0.15">
      <c r="D42" s="46"/>
      <c r="E42" s="47"/>
      <c r="F42" s="48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50"/>
    </row>
    <row r="43" spans="4:17" ht="20.45" customHeight="1" x14ac:dyDescent="0.15">
      <c r="D43" s="46"/>
      <c r="E43" s="47"/>
      <c r="F43" s="48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50"/>
    </row>
    <row r="44" spans="4:17" ht="20.45" customHeight="1" x14ac:dyDescent="0.15">
      <c r="D44" s="46"/>
      <c r="E44" s="47"/>
      <c r="F44" s="48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50"/>
    </row>
    <row r="45" spans="4:17" ht="20.45" customHeight="1" x14ac:dyDescent="0.15">
      <c r="D45" s="46"/>
      <c r="E45" s="47"/>
      <c r="F45" s="48"/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50"/>
    </row>
    <row r="46" spans="4:17" ht="20.45" customHeight="1" x14ac:dyDescent="0.15">
      <c r="D46" s="46"/>
      <c r="E46" s="47"/>
      <c r="F46" s="48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50"/>
    </row>
    <row r="47" spans="4:17" ht="20.45" customHeight="1" x14ac:dyDescent="0.15">
      <c r="D47" s="46"/>
      <c r="E47" s="47"/>
      <c r="F47" s="48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50"/>
    </row>
    <row r="48" spans="4:17" ht="20.45" customHeight="1" x14ac:dyDescent="0.15">
      <c r="D48" s="46"/>
      <c r="E48" s="47"/>
      <c r="F48" s="48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50"/>
    </row>
    <row r="49" spans="2:17" ht="20.45" customHeight="1" x14ac:dyDescent="0.15">
      <c r="D49" s="46"/>
      <c r="E49" s="47"/>
      <c r="F49" s="48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50"/>
    </row>
    <row r="50" spans="2:17" ht="20.45" customHeight="1" x14ac:dyDescent="0.15">
      <c r="D50" s="46"/>
      <c r="E50" s="47"/>
      <c r="F50" s="48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50"/>
    </row>
    <row r="51" spans="2:17" ht="20.45" customHeight="1" x14ac:dyDescent="0.15">
      <c r="D51" s="46"/>
      <c r="E51" s="47"/>
      <c r="F51" s="48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50"/>
    </row>
    <row r="52" spans="2:17" ht="20.45" customHeight="1" x14ac:dyDescent="0.15">
      <c r="D52" s="46"/>
      <c r="E52" s="47"/>
      <c r="F52" s="48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50"/>
    </row>
    <row r="53" spans="2:17" ht="20.45" customHeight="1" x14ac:dyDescent="0.15">
      <c r="D53" s="46"/>
      <c r="E53" s="47"/>
      <c r="F53" s="48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50"/>
    </row>
    <row r="54" spans="2:17" ht="20.45" customHeight="1" x14ac:dyDescent="0.15">
      <c r="D54" s="46"/>
      <c r="E54" s="47"/>
      <c r="F54" s="48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50"/>
    </row>
    <row r="55" spans="2:17" ht="20.45" customHeight="1" x14ac:dyDescent="0.15">
      <c r="C55" s="7" t="s">
        <v>443</v>
      </c>
      <c r="D55" s="46" t="s">
        <v>421</v>
      </c>
      <c r="E55" s="47"/>
      <c r="F55" s="48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50"/>
    </row>
    <row r="56" spans="2:17" ht="20.45" customHeight="1" x14ac:dyDescent="0.15">
      <c r="B56" s="7" t="s">
        <v>297</v>
      </c>
      <c r="D56" s="77" t="s">
        <v>442</v>
      </c>
      <c r="E56" s="78"/>
      <c r="F56" s="78"/>
      <c r="G56" s="78"/>
      <c r="H56" s="78"/>
      <c r="I56" s="78"/>
      <c r="J56" s="78"/>
      <c r="K56" s="78"/>
      <c r="L56" s="78"/>
      <c r="M56" s="78"/>
      <c r="N56" s="78"/>
      <c r="O56" s="78"/>
      <c r="P56" s="78"/>
      <c r="Q56" s="79"/>
    </row>
    <row r="57" spans="2:17" ht="20.45" customHeight="1" x14ac:dyDescent="0.15">
      <c r="B57" s="7" t="s">
        <v>446</v>
      </c>
      <c r="D57" s="46" t="s">
        <v>447</v>
      </c>
      <c r="E57" s="47"/>
      <c r="F57" s="48" t="s">
        <v>216</v>
      </c>
      <c r="G57" s="49">
        <v>1</v>
      </c>
      <c r="H57" s="49"/>
      <c r="I57" s="49"/>
      <c r="J57" s="49"/>
      <c r="K57" s="49"/>
      <c r="L57" s="49"/>
      <c r="M57" s="49"/>
      <c r="N57" s="49"/>
      <c r="O57" s="49"/>
      <c r="P57" s="49"/>
      <c r="Q57" s="50"/>
    </row>
    <row r="58" spans="2:17" ht="20.45" customHeight="1" x14ac:dyDescent="0.15">
      <c r="D58" s="46"/>
      <c r="E58" s="47"/>
      <c r="F58" s="48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50"/>
    </row>
    <row r="59" spans="2:17" ht="20.45" customHeight="1" x14ac:dyDescent="0.15">
      <c r="D59" s="46"/>
      <c r="E59" s="47"/>
      <c r="F59" s="48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50"/>
    </row>
    <row r="60" spans="2:17" ht="20.45" customHeight="1" x14ac:dyDescent="0.15">
      <c r="D60" s="46"/>
      <c r="E60" s="47"/>
      <c r="F60" s="48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50"/>
    </row>
    <row r="61" spans="2:17" ht="20.45" customHeight="1" x14ac:dyDescent="0.15">
      <c r="D61" s="46"/>
      <c r="E61" s="47"/>
      <c r="F61" s="48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50"/>
    </row>
    <row r="62" spans="2:17" ht="20.45" customHeight="1" x14ac:dyDescent="0.15">
      <c r="D62" s="46"/>
      <c r="E62" s="47"/>
      <c r="F62" s="48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50"/>
    </row>
    <row r="63" spans="2:17" ht="20.45" customHeight="1" x14ac:dyDescent="0.15">
      <c r="D63" s="46"/>
      <c r="E63" s="47"/>
      <c r="F63" s="48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50"/>
    </row>
    <row r="64" spans="2:17" ht="20.45" customHeight="1" x14ac:dyDescent="0.15">
      <c r="D64" s="46"/>
      <c r="E64" s="47"/>
      <c r="F64" s="48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50"/>
    </row>
    <row r="65" spans="4:17" ht="20.45" customHeight="1" x14ac:dyDescent="0.15">
      <c r="D65" s="46"/>
      <c r="E65" s="47"/>
      <c r="F65" s="48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50"/>
    </row>
    <row r="66" spans="4:17" ht="20.45" customHeight="1" x14ac:dyDescent="0.15">
      <c r="D66" s="46"/>
      <c r="E66" s="47"/>
      <c r="F66" s="48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50"/>
    </row>
    <row r="67" spans="4:17" ht="20.45" customHeight="1" x14ac:dyDescent="0.15">
      <c r="D67" s="46"/>
      <c r="E67" s="47"/>
      <c r="F67" s="48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50"/>
    </row>
    <row r="68" spans="4:17" ht="20.45" customHeight="1" x14ac:dyDescent="0.15">
      <c r="D68" s="46"/>
      <c r="E68" s="47"/>
      <c r="F68" s="48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50"/>
    </row>
    <row r="69" spans="4:17" ht="20.45" customHeight="1" x14ac:dyDescent="0.15">
      <c r="D69" s="46"/>
      <c r="E69" s="47"/>
      <c r="F69" s="48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50"/>
    </row>
    <row r="70" spans="4:17" ht="20.45" customHeight="1" x14ac:dyDescent="0.15">
      <c r="D70" s="46"/>
      <c r="E70" s="47"/>
      <c r="F70" s="48"/>
      <c r="G70" s="49"/>
      <c r="H70" s="49"/>
      <c r="I70" s="49"/>
      <c r="J70" s="49"/>
      <c r="K70" s="49"/>
      <c r="L70" s="49"/>
      <c r="M70" s="49"/>
      <c r="N70" s="49"/>
      <c r="O70" s="49"/>
      <c r="P70" s="49"/>
      <c r="Q70" s="50"/>
    </row>
    <row r="71" spans="4:17" ht="20.45" customHeight="1" x14ac:dyDescent="0.15">
      <c r="D71" s="46"/>
      <c r="E71" s="47"/>
      <c r="F71" s="48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50"/>
    </row>
    <row r="72" spans="4:17" ht="20.45" customHeight="1" x14ac:dyDescent="0.15">
      <c r="D72" s="46"/>
      <c r="E72" s="47"/>
      <c r="F72" s="48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50"/>
    </row>
    <row r="73" spans="4:17" ht="20.45" customHeight="1" x14ac:dyDescent="0.15">
      <c r="D73" s="46"/>
      <c r="E73" s="47"/>
      <c r="F73" s="48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50"/>
    </row>
    <row r="74" spans="4:17" ht="20.45" customHeight="1" x14ac:dyDescent="0.15">
      <c r="D74" s="46"/>
      <c r="E74" s="47"/>
      <c r="F74" s="48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50"/>
    </row>
    <row r="75" spans="4:17" ht="20.45" customHeight="1" x14ac:dyDescent="0.15">
      <c r="D75" s="46"/>
      <c r="E75" s="47"/>
      <c r="F75" s="48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50"/>
    </row>
    <row r="76" spans="4:17" ht="20.45" customHeight="1" x14ac:dyDescent="0.15">
      <c r="D76" s="46"/>
      <c r="E76" s="47"/>
      <c r="F76" s="48"/>
      <c r="G76" s="49"/>
      <c r="H76" s="49"/>
      <c r="I76" s="49"/>
      <c r="J76" s="49"/>
      <c r="K76" s="49"/>
      <c r="L76" s="49"/>
      <c r="M76" s="49"/>
      <c r="N76" s="49"/>
      <c r="O76" s="49"/>
      <c r="P76" s="49"/>
      <c r="Q76" s="50"/>
    </row>
    <row r="77" spans="4:17" ht="20.45" customHeight="1" x14ac:dyDescent="0.15">
      <c r="D77" s="46"/>
      <c r="E77" s="47"/>
      <c r="F77" s="48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50"/>
    </row>
    <row r="78" spans="4:17" ht="20.45" customHeight="1" x14ac:dyDescent="0.15">
      <c r="D78" s="46"/>
      <c r="E78" s="47"/>
      <c r="F78" s="48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50"/>
    </row>
    <row r="79" spans="4:17" ht="20.45" customHeight="1" x14ac:dyDescent="0.15">
      <c r="D79" s="46"/>
      <c r="E79" s="47"/>
      <c r="F79" s="48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50"/>
    </row>
    <row r="80" spans="4:17" ht="20.45" customHeight="1" x14ac:dyDescent="0.15">
      <c r="D80" s="46"/>
      <c r="E80" s="47"/>
      <c r="F80" s="48"/>
      <c r="G80" s="49"/>
      <c r="H80" s="49"/>
      <c r="I80" s="49"/>
      <c r="J80" s="49"/>
      <c r="K80" s="49"/>
      <c r="L80" s="49"/>
      <c r="M80" s="49"/>
      <c r="N80" s="49"/>
      <c r="O80" s="49"/>
      <c r="P80" s="49"/>
      <c r="Q80" s="50"/>
    </row>
    <row r="81" spans="2:17" ht="20.45" customHeight="1" x14ac:dyDescent="0.15">
      <c r="B81" s="7" t="s">
        <v>441</v>
      </c>
      <c r="C81" s="7" t="s">
        <v>443</v>
      </c>
      <c r="D81" s="46" t="s">
        <v>421</v>
      </c>
      <c r="E81" s="47"/>
      <c r="F81" s="48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50"/>
    </row>
    <row r="82" spans="2:17" ht="20.45" customHeight="1" x14ac:dyDescent="0.15">
      <c r="B82" s="7" t="s">
        <v>297</v>
      </c>
      <c r="D82" s="77" t="s">
        <v>449</v>
      </c>
      <c r="E82" s="78"/>
      <c r="F82" s="78"/>
      <c r="G82" s="78"/>
      <c r="H82" s="78"/>
      <c r="I82" s="78"/>
      <c r="J82" s="78"/>
      <c r="K82" s="78"/>
      <c r="L82" s="78"/>
      <c r="M82" s="78"/>
      <c r="N82" s="78"/>
      <c r="O82" s="78"/>
      <c r="P82" s="78"/>
      <c r="Q82" s="79"/>
    </row>
    <row r="83" spans="2:17" ht="20.45" customHeight="1" x14ac:dyDescent="0.15">
      <c r="B83" s="7" t="s">
        <v>423</v>
      </c>
      <c r="D83" s="46" t="s">
        <v>69</v>
      </c>
      <c r="E83" s="47"/>
      <c r="F83" s="48" t="s">
        <v>216</v>
      </c>
      <c r="G83" s="49">
        <v>1</v>
      </c>
      <c r="H83" s="49"/>
      <c r="I83" s="49"/>
      <c r="J83" s="49"/>
      <c r="K83" s="49"/>
      <c r="L83" s="49"/>
      <c r="M83" s="49"/>
      <c r="N83" s="49"/>
      <c r="O83" s="49"/>
      <c r="P83" s="49"/>
      <c r="Q83" s="50"/>
    </row>
    <row r="84" spans="2:17" ht="20.45" customHeight="1" x14ac:dyDescent="0.15">
      <c r="B84" s="7" t="s">
        <v>424</v>
      </c>
      <c r="D84" s="46" t="s">
        <v>70</v>
      </c>
      <c r="E84" s="47"/>
      <c r="F84" s="48" t="s">
        <v>216</v>
      </c>
      <c r="G84" s="49">
        <v>1</v>
      </c>
      <c r="H84" s="49"/>
      <c r="I84" s="49"/>
      <c r="J84" s="49"/>
      <c r="K84" s="49"/>
      <c r="L84" s="49"/>
      <c r="M84" s="49"/>
      <c r="N84" s="49"/>
      <c r="O84" s="49"/>
      <c r="P84" s="49"/>
      <c r="Q84" s="50"/>
    </row>
    <row r="85" spans="2:17" ht="20.45" customHeight="1" x14ac:dyDescent="0.15">
      <c r="B85" s="7" t="s">
        <v>425</v>
      </c>
      <c r="D85" s="46" t="s">
        <v>71</v>
      </c>
      <c r="E85" s="47"/>
      <c r="F85" s="48" t="s">
        <v>216</v>
      </c>
      <c r="G85" s="49">
        <v>1</v>
      </c>
      <c r="H85" s="49"/>
      <c r="I85" s="49"/>
      <c r="J85" s="49"/>
      <c r="K85" s="49"/>
      <c r="L85" s="49"/>
      <c r="M85" s="49"/>
      <c r="N85" s="49"/>
      <c r="O85" s="49"/>
      <c r="P85" s="49"/>
      <c r="Q85" s="50"/>
    </row>
    <row r="86" spans="2:17" ht="20.45" customHeight="1" x14ac:dyDescent="0.15">
      <c r="B86" s="7" t="s">
        <v>426</v>
      </c>
      <c r="D86" s="46" t="s">
        <v>72</v>
      </c>
      <c r="E86" s="47"/>
      <c r="F86" s="48" t="s">
        <v>216</v>
      </c>
      <c r="G86" s="49">
        <v>1</v>
      </c>
      <c r="H86" s="49"/>
      <c r="I86" s="49"/>
      <c r="J86" s="49"/>
      <c r="K86" s="49"/>
      <c r="L86" s="49"/>
      <c r="M86" s="49"/>
      <c r="N86" s="49"/>
      <c r="O86" s="49"/>
      <c r="P86" s="49"/>
      <c r="Q86" s="50"/>
    </row>
    <row r="87" spans="2:17" ht="20.45" customHeight="1" x14ac:dyDescent="0.15">
      <c r="B87" s="7" t="s">
        <v>427</v>
      </c>
      <c r="D87" s="46" t="s">
        <v>73</v>
      </c>
      <c r="E87" s="47"/>
      <c r="F87" s="48" t="s">
        <v>216</v>
      </c>
      <c r="G87" s="49">
        <v>1</v>
      </c>
      <c r="H87" s="49"/>
      <c r="I87" s="49"/>
      <c r="J87" s="49"/>
      <c r="K87" s="49"/>
      <c r="L87" s="49"/>
      <c r="M87" s="49"/>
      <c r="N87" s="49"/>
      <c r="O87" s="49"/>
      <c r="P87" s="49"/>
      <c r="Q87" s="50"/>
    </row>
    <row r="88" spans="2:17" ht="20.45" customHeight="1" x14ac:dyDescent="0.15">
      <c r="B88" s="7" t="s">
        <v>428</v>
      </c>
      <c r="D88" s="46" t="s">
        <v>74</v>
      </c>
      <c r="E88" s="47"/>
      <c r="F88" s="48" t="s">
        <v>216</v>
      </c>
      <c r="G88" s="49">
        <v>1</v>
      </c>
      <c r="H88" s="49"/>
      <c r="I88" s="49"/>
      <c r="J88" s="49"/>
      <c r="K88" s="49"/>
      <c r="L88" s="49"/>
      <c r="M88" s="49"/>
      <c r="N88" s="49"/>
      <c r="O88" s="49"/>
      <c r="P88" s="49"/>
      <c r="Q88" s="50"/>
    </row>
    <row r="89" spans="2:17" ht="20.45" customHeight="1" x14ac:dyDescent="0.15">
      <c r="B89" s="7" t="s">
        <v>429</v>
      </c>
      <c r="D89" s="46" t="s">
        <v>75</v>
      </c>
      <c r="E89" s="47"/>
      <c r="F89" s="48" t="s">
        <v>216</v>
      </c>
      <c r="G89" s="49">
        <v>1</v>
      </c>
      <c r="H89" s="49"/>
      <c r="I89" s="49"/>
      <c r="J89" s="49"/>
      <c r="K89" s="49"/>
      <c r="L89" s="49"/>
      <c r="M89" s="49"/>
      <c r="N89" s="49"/>
      <c r="O89" s="49"/>
      <c r="P89" s="49"/>
      <c r="Q89" s="50"/>
    </row>
    <row r="90" spans="2:17" ht="20.45" customHeight="1" x14ac:dyDescent="0.15">
      <c r="D90" s="46"/>
      <c r="E90" s="47"/>
      <c r="F90" s="48"/>
      <c r="G90" s="49"/>
      <c r="H90" s="49"/>
      <c r="I90" s="49"/>
      <c r="J90" s="49"/>
      <c r="K90" s="49"/>
      <c r="L90" s="49"/>
      <c r="M90" s="49"/>
      <c r="N90" s="49"/>
      <c r="O90" s="49"/>
      <c r="P90" s="49"/>
      <c r="Q90" s="50"/>
    </row>
    <row r="91" spans="2:17" ht="20.45" customHeight="1" x14ac:dyDescent="0.15">
      <c r="D91" s="46"/>
      <c r="E91" s="47"/>
      <c r="F91" s="48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50"/>
    </row>
    <row r="92" spans="2:17" ht="20.45" customHeight="1" x14ac:dyDescent="0.15">
      <c r="D92" s="46"/>
      <c r="E92" s="47"/>
      <c r="F92" s="48"/>
      <c r="G92" s="49"/>
      <c r="H92" s="49"/>
      <c r="I92" s="49"/>
      <c r="J92" s="49"/>
      <c r="K92" s="49"/>
      <c r="L92" s="49"/>
      <c r="M92" s="49"/>
      <c r="N92" s="49"/>
      <c r="O92" s="49"/>
      <c r="P92" s="49"/>
      <c r="Q92" s="50"/>
    </row>
    <row r="93" spans="2:17" ht="20.45" customHeight="1" x14ac:dyDescent="0.15">
      <c r="D93" s="46"/>
      <c r="E93" s="47"/>
      <c r="F93" s="48"/>
      <c r="G93" s="49"/>
      <c r="H93" s="49"/>
      <c r="I93" s="49"/>
      <c r="J93" s="49"/>
      <c r="K93" s="49"/>
      <c r="L93" s="49"/>
      <c r="M93" s="49"/>
      <c r="N93" s="49"/>
      <c r="O93" s="49"/>
      <c r="P93" s="49"/>
      <c r="Q93" s="50"/>
    </row>
    <row r="94" spans="2:17" ht="20.45" customHeight="1" x14ac:dyDescent="0.15">
      <c r="D94" s="46"/>
      <c r="E94" s="47"/>
      <c r="F94" s="48"/>
      <c r="G94" s="49"/>
      <c r="H94" s="49"/>
      <c r="I94" s="49"/>
      <c r="J94" s="49"/>
      <c r="K94" s="49"/>
      <c r="L94" s="49"/>
      <c r="M94" s="49"/>
      <c r="N94" s="49"/>
      <c r="O94" s="49"/>
      <c r="P94" s="49"/>
      <c r="Q94" s="50"/>
    </row>
    <row r="95" spans="2:17" ht="20.45" customHeight="1" x14ac:dyDescent="0.15">
      <c r="D95" s="46"/>
      <c r="E95" s="47"/>
      <c r="F95" s="48"/>
      <c r="G95" s="49"/>
      <c r="H95" s="49"/>
      <c r="I95" s="49"/>
      <c r="J95" s="49"/>
      <c r="K95" s="49"/>
      <c r="L95" s="49"/>
      <c r="M95" s="49"/>
      <c r="N95" s="49"/>
      <c r="O95" s="49"/>
      <c r="P95" s="49"/>
      <c r="Q95" s="50"/>
    </row>
    <row r="96" spans="2:17" ht="20.45" customHeight="1" x14ac:dyDescent="0.15">
      <c r="D96" s="46"/>
      <c r="E96" s="47"/>
      <c r="F96" s="48"/>
      <c r="G96" s="49"/>
      <c r="H96" s="49"/>
      <c r="I96" s="49"/>
      <c r="J96" s="49"/>
      <c r="K96" s="49"/>
      <c r="L96" s="49"/>
      <c r="M96" s="49"/>
      <c r="N96" s="49"/>
      <c r="O96" s="49"/>
      <c r="P96" s="49"/>
      <c r="Q96" s="50"/>
    </row>
    <row r="97" spans="2:17" ht="20.45" customHeight="1" x14ac:dyDescent="0.15">
      <c r="D97" s="46"/>
      <c r="E97" s="47"/>
      <c r="F97" s="48"/>
      <c r="G97" s="49"/>
      <c r="H97" s="49"/>
      <c r="I97" s="49"/>
      <c r="J97" s="49"/>
      <c r="K97" s="49"/>
      <c r="L97" s="49"/>
      <c r="M97" s="49"/>
      <c r="N97" s="49"/>
      <c r="O97" s="49"/>
      <c r="P97" s="49"/>
      <c r="Q97" s="50"/>
    </row>
    <row r="98" spans="2:17" ht="20.45" customHeight="1" x14ac:dyDescent="0.15">
      <c r="D98" s="46"/>
      <c r="E98" s="47"/>
      <c r="F98" s="48"/>
      <c r="G98" s="49"/>
      <c r="H98" s="49"/>
      <c r="I98" s="49"/>
      <c r="J98" s="49"/>
      <c r="K98" s="49"/>
      <c r="L98" s="49"/>
      <c r="M98" s="49"/>
      <c r="N98" s="49"/>
      <c r="O98" s="49"/>
      <c r="P98" s="49"/>
      <c r="Q98" s="50"/>
    </row>
    <row r="99" spans="2:17" ht="20.45" customHeight="1" x14ac:dyDescent="0.15">
      <c r="D99" s="46"/>
      <c r="E99" s="47"/>
      <c r="F99" s="48"/>
      <c r="G99" s="49"/>
      <c r="H99" s="49"/>
      <c r="I99" s="49"/>
      <c r="J99" s="49"/>
      <c r="K99" s="49"/>
      <c r="L99" s="49"/>
      <c r="M99" s="49"/>
      <c r="N99" s="49"/>
      <c r="O99" s="49"/>
      <c r="P99" s="49"/>
      <c r="Q99" s="50"/>
    </row>
    <row r="100" spans="2:17" ht="20.45" customHeight="1" x14ac:dyDescent="0.15">
      <c r="D100" s="46"/>
      <c r="E100" s="47"/>
      <c r="F100" s="48"/>
      <c r="G100" s="49"/>
      <c r="H100" s="49"/>
      <c r="I100" s="49"/>
      <c r="J100" s="49"/>
      <c r="K100" s="49"/>
      <c r="L100" s="49"/>
      <c r="M100" s="49"/>
      <c r="N100" s="49"/>
      <c r="O100" s="49"/>
      <c r="P100" s="49"/>
      <c r="Q100" s="50"/>
    </row>
    <row r="101" spans="2:17" ht="20.45" customHeight="1" x14ac:dyDescent="0.15">
      <c r="D101" s="46"/>
      <c r="E101" s="47"/>
      <c r="F101" s="48"/>
      <c r="G101" s="49"/>
      <c r="H101" s="49"/>
      <c r="I101" s="49"/>
      <c r="J101" s="49"/>
      <c r="K101" s="49"/>
      <c r="L101" s="49"/>
      <c r="M101" s="49"/>
      <c r="N101" s="49"/>
      <c r="O101" s="49"/>
      <c r="P101" s="49"/>
      <c r="Q101" s="50"/>
    </row>
    <row r="102" spans="2:17" ht="20.45" customHeight="1" x14ac:dyDescent="0.15">
      <c r="D102" s="46"/>
      <c r="E102" s="47"/>
      <c r="F102" s="48"/>
      <c r="G102" s="49"/>
      <c r="H102" s="49"/>
      <c r="I102" s="49"/>
      <c r="J102" s="49"/>
      <c r="K102" s="49"/>
      <c r="L102" s="49"/>
      <c r="M102" s="49"/>
      <c r="N102" s="49"/>
      <c r="O102" s="49"/>
      <c r="P102" s="49"/>
      <c r="Q102" s="50"/>
    </row>
    <row r="103" spans="2:17" ht="20.45" customHeight="1" x14ac:dyDescent="0.15">
      <c r="D103" s="46"/>
      <c r="E103" s="47"/>
      <c r="F103" s="48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50"/>
    </row>
    <row r="104" spans="2:17" ht="20.45" customHeight="1" x14ac:dyDescent="0.15">
      <c r="D104" s="46"/>
      <c r="E104" s="47"/>
      <c r="F104" s="48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50"/>
    </row>
    <row r="105" spans="2:17" ht="20.45" customHeight="1" x14ac:dyDescent="0.15">
      <c r="D105" s="46"/>
      <c r="E105" s="47"/>
      <c r="F105" s="48"/>
      <c r="G105" s="49"/>
      <c r="H105" s="49"/>
      <c r="I105" s="49"/>
      <c r="J105" s="49"/>
      <c r="K105" s="49"/>
      <c r="L105" s="49"/>
      <c r="M105" s="49"/>
      <c r="N105" s="49"/>
      <c r="O105" s="49"/>
      <c r="P105" s="49"/>
      <c r="Q105" s="50"/>
    </row>
    <row r="106" spans="2:17" ht="20.45" customHeight="1" x14ac:dyDescent="0.15">
      <c r="D106" s="46"/>
      <c r="E106" s="47"/>
      <c r="F106" s="48"/>
      <c r="G106" s="49"/>
      <c r="H106" s="49"/>
      <c r="I106" s="49"/>
      <c r="J106" s="49"/>
      <c r="K106" s="49"/>
      <c r="L106" s="49"/>
      <c r="M106" s="49"/>
      <c r="N106" s="49"/>
      <c r="O106" s="49"/>
      <c r="P106" s="49"/>
      <c r="Q106" s="50"/>
    </row>
    <row r="107" spans="2:17" ht="20.45" customHeight="1" x14ac:dyDescent="0.15">
      <c r="B107" s="7" t="s">
        <v>446</v>
      </c>
      <c r="C107" s="7" t="s">
        <v>443</v>
      </c>
      <c r="D107" s="46" t="s">
        <v>421</v>
      </c>
      <c r="E107" s="47"/>
      <c r="F107" s="48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50"/>
    </row>
    <row r="108" spans="2:17" ht="20.45" customHeight="1" x14ac:dyDescent="0.15">
      <c r="B108" s="7" t="s">
        <v>297</v>
      </c>
      <c r="D108" s="77" t="s">
        <v>445</v>
      </c>
      <c r="E108" s="78"/>
      <c r="F108" s="78"/>
      <c r="G108" s="78"/>
      <c r="H108" s="78"/>
      <c r="I108" s="78"/>
      <c r="J108" s="78"/>
      <c r="K108" s="78"/>
      <c r="L108" s="78"/>
      <c r="M108" s="78"/>
      <c r="N108" s="78"/>
      <c r="O108" s="78"/>
      <c r="P108" s="78"/>
      <c r="Q108" s="79"/>
    </row>
    <row r="109" spans="2:17" ht="20.45" customHeight="1" x14ac:dyDescent="0.15">
      <c r="B109" s="7" t="s">
        <v>430</v>
      </c>
      <c r="D109" s="46" t="s">
        <v>76</v>
      </c>
      <c r="E109" s="47"/>
      <c r="F109" s="48" t="s">
        <v>216</v>
      </c>
      <c r="G109" s="49">
        <v>1</v>
      </c>
      <c r="H109" s="49"/>
      <c r="I109" s="49"/>
      <c r="J109" s="49"/>
      <c r="K109" s="49"/>
      <c r="L109" s="49"/>
      <c r="M109" s="49"/>
      <c r="N109" s="49"/>
      <c r="O109" s="49"/>
      <c r="P109" s="49"/>
      <c r="Q109" s="50"/>
    </row>
    <row r="110" spans="2:17" ht="20.45" customHeight="1" x14ac:dyDescent="0.15">
      <c r="D110" s="46"/>
      <c r="E110" s="47"/>
      <c r="F110" s="48"/>
      <c r="G110" s="49"/>
      <c r="H110" s="49"/>
      <c r="I110" s="49"/>
      <c r="J110" s="49"/>
      <c r="K110" s="49"/>
      <c r="L110" s="49"/>
      <c r="M110" s="49"/>
      <c r="N110" s="49"/>
      <c r="O110" s="49"/>
      <c r="P110" s="49"/>
      <c r="Q110" s="50"/>
    </row>
    <row r="111" spans="2:17" ht="20.45" customHeight="1" x14ac:dyDescent="0.15">
      <c r="D111" s="46"/>
      <c r="E111" s="47"/>
      <c r="F111" s="48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50"/>
    </row>
    <row r="112" spans="2:17" ht="20.45" customHeight="1" x14ac:dyDescent="0.15">
      <c r="D112" s="46"/>
      <c r="E112" s="47"/>
      <c r="F112" s="48"/>
      <c r="G112" s="49"/>
      <c r="H112" s="49"/>
      <c r="I112" s="49"/>
      <c r="J112" s="49"/>
      <c r="K112" s="49"/>
      <c r="L112" s="49"/>
      <c r="M112" s="49"/>
      <c r="N112" s="49"/>
      <c r="O112" s="49"/>
      <c r="P112" s="49"/>
      <c r="Q112" s="50"/>
    </row>
    <row r="113" spans="4:17" ht="20.45" customHeight="1" x14ac:dyDescent="0.15">
      <c r="D113" s="46"/>
      <c r="E113" s="47"/>
      <c r="F113" s="48"/>
      <c r="G113" s="49"/>
      <c r="H113" s="49"/>
      <c r="I113" s="49"/>
      <c r="J113" s="49"/>
      <c r="K113" s="49"/>
      <c r="L113" s="49"/>
      <c r="M113" s="49"/>
      <c r="N113" s="49"/>
      <c r="O113" s="49"/>
      <c r="P113" s="49"/>
      <c r="Q113" s="50"/>
    </row>
    <row r="114" spans="4:17" ht="20.45" customHeight="1" x14ac:dyDescent="0.15">
      <c r="D114" s="46"/>
      <c r="E114" s="47"/>
      <c r="F114" s="48"/>
      <c r="G114" s="49"/>
      <c r="H114" s="49"/>
      <c r="I114" s="49"/>
      <c r="J114" s="49"/>
      <c r="K114" s="49"/>
      <c r="L114" s="49"/>
      <c r="M114" s="49"/>
      <c r="N114" s="49"/>
      <c r="O114" s="49"/>
      <c r="P114" s="49"/>
      <c r="Q114" s="50"/>
    </row>
    <row r="115" spans="4:17" ht="20.45" customHeight="1" x14ac:dyDescent="0.15">
      <c r="D115" s="46"/>
      <c r="E115" s="47"/>
      <c r="F115" s="48"/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50"/>
    </row>
    <row r="116" spans="4:17" ht="20.45" customHeight="1" x14ac:dyDescent="0.15">
      <c r="D116" s="46"/>
      <c r="E116" s="47"/>
      <c r="F116" s="48"/>
      <c r="G116" s="49"/>
      <c r="H116" s="49"/>
      <c r="I116" s="49"/>
      <c r="J116" s="49"/>
      <c r="K116" s="49"/>
      <c r="L116" s="49"/>
      <c r="M116" s="49"/>
      <c r="N116" s="49"/>
      <c r="O116" s="49"/>
      <c r="P116" s="49"/>
      <c r="Q116" s="50"/>
    </row>
    <row r="117" spans="4:17" ht="20.45" customHeight="1" x14ac:dyDescent="0.15">
      <c r="D117" s="46"/>
      <c r="E117" s="47"/>
      <c r="F117" s="48"/>
      <c r="G117" s="49"/>
      <c r="H117" s="49"/>
      <c r="I117" s="49"/>
      <c r="J117" s="49"/>
      <c r="K117" s="49"/>
      <c r="L117" s="49"/>
      <c r="M117" s="49"/>
      <c r="N117" s="49"/>
      <c r="O117" s="49"/>
      <c r="P117" s="49"/>
      <c r="Q117" s="50"/>
    </row>
    <row r="118" spans="4:17" ht="20.45" customHeight="1" x14ac:dyDescent="0.15">
      <c r="D118" s="46"/>
      <c r="E118" s="47"/>
      <c r="F118" s="48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50"/>
    </row>
    <row r="119" spans="4:17" ht="20.45" customHeight="1" x14ac:dyDescent="0.15">
      <c r="D119" s="46"/>
      <c r="E119" s="47"/>
      <c r="F119" s="48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50"/>
    </row>
    <row r="120" spans="4:17" ht="20.45" customHeight="1" x14ac:dyDescent="0.15">
      <c r="D120" s="46"/>
      <c r="E120" s="47"/>
      <c r="F120" s="48"/>
      <c r="G120" s="49"/>
      <c r="H120" s="49"/>
      <c r="I120" s="49"/>
      <c r="J120" s="49"/>
      <c r="K120" s="49"/>
      <c r="L120" s="49"/>
      <c r="M120" s="49"/>
      <c r="N120" s="49"/>
      <c r="O120" s="49"/>
      <c r="P120" s="49"/>
      <c r="Q120" s="50"/>
    </row>
    <row r="121" spans="4:17" ht="20.45" customHeight="1" x14ac:dyDescent="0.15">
      <c r="D121" s="46"/>
      <c r="E121" s="47"/>
      <c r="F121" s="48"/>
      <c r="G121" s="49"/>
      <c r="H121" s="49"/>
      <c r="I121" s="49"/>
      <c r="J121" s="49"/>
      <c r="K121" s="49"/>
      <c r="L121" s="49"/>
      <c r="M121" s="49"/>
      <c r="N121" s="49"/>
      <c r="O121" s="49"/>
      <c r="P121" s="49"/>
      <c r="Q121" s="50"/>
    </row>
    <row r="122" spans="4:17" ht="20.45" customHeight="1" x14ac:dyDescent="0.15">
      <c r="D122" s="46"/>
      <c r="E122" s="47"/>
      <c r="F122" s="48"/>
      <c r="G122" s="49"/>
      <c r="H122" s="49"/>
      <c r="I122" s="49"/>
      <c r="J122" s="49"/>
      <c r="K122" s="49"/>
      <c r="L122" s="49"/>
      <c r="M122" s="49"/>
      <c r="N122" s="49"/>
      <c r="O122" s="49"/>
      <c r="P122" s="49"/>
      <c r="Q122" s="50"/>
    </row>
    <row r="123" spans="4:17" ht="20.45" customHeight="1" x14ac:dyDescent="0.15">
      <c r="D123" s="46"/>
      <c r="E123" s="47"/>
      <c r="F123" s="48"/>
      <c r="G123" s="49"/>
      <c r="H123" s="49"/>
      <c r="I123" s="49"/>
      <c r="J123" s="49"/>
      <c r="K123" s="49"/>
      <c r="L123" s="49"/>
      <c r="M123" s="49"/>
      <c r="N123" s="49"/>
      <c r="O123" s="49"/>
      <c r="P123" s="49"/>
      <c r="Q123" s="50"/>
    </row>
    <row r="124" spans="4:17" ht="20.45" customHeight="1" x14ac:dyDescent="0.15">
      <c r="D124" s="46"/>
      <c r="E124" s="47"/>
      <c r="F124" s="48"/>
      <c r="G124" s="49"/>
      <c r="H124" s="49"/>
      <c r="I124" s="49"/>
      <c r="J124" s="49"/>
      <c r="K124" s="49"/>
      <c r="L124" s="49"/>
      <c r="M124" s="49"/>
      <c r="N124" s="49"/>
      <c r="O124" s="49"/>
      <c r="P124" s="49"/>
      <c r="Q124" s="50"/>
    </row>
    <row r="125" spans="4:17" ht="20.45" customHeight="1" x14ac:dyDescent="0.15">
      <c r="D125" s="46"/>
      <c r="E125" s="47"/>
      <c r="F125" s="48"/>
      <c r="G125" s="49"/>
      <c r="H125" s="49"/>
      <c r="I125" s="49"/>
      <c r="J125" s="49"/>
      <c r="K125" s="49"/>
      <c r="L125" s="49"/>
      <c r="M125" s="49"/>
      <c r="N125" s="49"/>
      <c r="O125" s="49"/>
      <c r="P125" s="49"/>
      <c r="Q125" s="50"/>
    </row>
    <row r="126" spans="4:17" ht="20.45" customHeight="1" x14ac:dyDescent="0.15">
      <c r="D126" s="46"/>
      <c r="E126" s="47"/>
      <c r="F126" s="48"/>
      <c r="G126" s="49"/>
      <c r="H126" s="49"/>
      <c r="I126" s="49"/>
      <c r="J126" s="49"/>
      <c r="K126" s="49"/>
      <c r="L126" s="49"/>
      <c r="M126" s="49"/>
      <c r="N126" s="49"/>
      <c r="O126" s="49"/>
      <c r="P126" s="49"/>
      <c r="Q126" s="50"/>
    </row>
    <row r="127" spans="4:17" ht="20.45" customHeight="1" x14ac:dyDescent="0.15">
      <c r="D127" s="46"/>
      <c r="E127" s="47"/>
      <c r="F127" s="48"/>
      <c r="G127" s="49"/>
      <c r="H127" s="49"/>
      <c r="I127" s="49"/>
      <c r="J127" s="49"/>
      <c r="K127" s="49"/>
      <c r="L127" s="49"/>
      <c r="M127" s="49"/>
      <c r="N127" s="49"/>
      <c r="O127" s="49"/>
      <c r="P127" s="49"/>
      <c r="Q127" s="50"/>
    </row>
    <row r="128" spans="4:17" ht="20.45" customHeight="1" x14ac:dyDescent="0.15">
      <c r="D128" s="46"/>
      <c r="E128" s="47"/>
      <c r="F128" s="48"/>
      <c r="G128" s="49"/>
      <c r="H128" s="49"/>
      <c r="I128" s="49"/>
      <c r="J128" s="49"/>
      <c r="K128" s="49"/>
      <c r="L128" s="49"/>
      <c r="M128" s="49"/>
      <c r="N128" s="49"/>
      <c r="O128" s="49"/>
      <c r="P128" s="49"/>
      <c r="Q128" s="50"/>
    </row>
    <row r="129" spans="2:17" ht="20.45" customHeight="1" x14ac:dyDescent="0.15">
      <c r="D129" s="46"/>
      <c r="E129" s="47"/>
      <c r="F129" s="48"/>
      <c r="G129" s="49"/>
      <c r="H129" s="49"/>
      <c r="I129" s="49"/>
      <c r="J129" s="49"/>
      <c r="K129" s="49"/>
      <c r="L129" s="49"/>
      <c r="M129" s="49"/>
      <c r="N129" s="49"/>
      <c r="O129" s="49"/>
      <c r="P129" s="49"/>
      <c r="Q129" s="50"/>
    </row>
    <row r="130" spans="2:17" ht="20.45" customHeight="1" x14ac:dyDescent="0.15">
      <c r="D130" s="46"/>
      <c r="E130" s="47"/>
      <c r="F130" s="48"/>
      <c r="G130" s="49"/>
      <c r="H130" s="49"/>
      <c r="I130" s="49"/>
      <c r="J130" s="49"/>
      <c r="K130" s="49"/>
      <c r="L130" s="49"/>
      <c r="M130" s="49"/>
      <c r="N130" s="49"/>
      <c r="O130" s="49"/>
      <c r="P130" s="49"/>
      <c r="Q130" s="50"/>
    </row>
    <row r="131" spans="2:17" ht="20.45" customHeight="1" x14ac:dyDescent="0.15">
      <c r="D131" s="46"/>
      <c r="E131" s="47"/>
      <c r="F131" s="48"/>
      <c r="G131" s="49"/>
      <c r="H131" s="49"/>
      <c r="I131" s="49"/>
      <c r="J131" s="49"/>
      <c r="K131" s="49"/>
      <c r="L131" s="49"/>
      <c r="M131" s="49"/>
      <c r="N131" s="49"/>
      <c r="O131" s="49"/>
      <c r="P131" s="49"/>
      <c r="Q131" s="50"/>
    </row>
    <row r="132" spans="2:17" ht="20.45" customHeight="1" x14ac:dyDescent="0.15">
      <c r="D132" s="46"/>
      <c r="E132" s="47"/>
      <c r="F132" s="48"/>
      <c r="G132" s="49"/>
      <c r="H132" s="49"/>
      <c r="I132" s="49"/>
      <c r="J132" s="49"/>
      <c r="K132" s="49"/>
      <c r="L132" s="49"/>
      <c r="M132" s="49"/>
      <c r="N132" s="49"/>
      <c r="O132" s="49"/>
      <c r="P132" s="49"/>
      <c r="Q132" s="50"/>
    </row>
    <row r="133" spans="2:17" ht="20.45" customHeight="1" x14ac:dyDescent="0.15">
      <c r="B133" s="7" t="s">
        <v>444</v>
      </c>
      <c r="C133" s="7" t="s">
        <v>443</v>
      </c>
      <c r="D133" s="46" t="s">
        <v>421</v>
      </c>
      <c r="E133" s="47"/>
      <c r="F133" s="48"/>
      <c r="G133" s="49"/>
      <c r="H133" s="49"/>
      <c r="I133" s="49"/>
      <c r="J133" s="49"/>
      <c r="K133" s="49"/>
      <c r="L133" s="49"/>
      <c r="M133" s="49"/>
      <c r="N133" s="49"/>
      <c r="O133" s="49"/>
      <c r="P133" s="49"/>
      <c r="Q133" s="50"/>
    </row>
  </sheetData>
  <mergeCells count="18">
    <mergeCell ref="D1:Q1"/>
    <mergeCell ref="A2:A3"/>
    <mergeCell ref="B2:B3"/>
    <mergeCell ref="C2:C3"/>
    <mergeCell ref="D2:D3"/>
    <mergeCell ref="J2:L2"/>
    <mergeCell ref="M2:N2"/>
    <mergeCell ref="Q2:Q3"/>
    <mergeCell ref="E2:E3"/>
    <mergeCell ref="F2:F3"/>
    <mergeCell ref="G2:G3"/>
    <mergeCell ref="H2:I2"/>
    <mergeCell ref="P2:P3"/>
    <mergeCell ref="D4:Q4"/>
    <mergeCell ref="D30:Q30"/>
    <mergeCell ref="D56:Q56"/>
    <mergeCell ref="D82:Q82"/>
    <mergeCell ref="D108:Q108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1"/>
  <sheetViews>
    <sheetView view="pageBreakPreview" zoomScaleNormal="100" zoomScaleSheetLayoutView="100" workbookViewId="0">
      <pane ySplit="3" topLeftCell="A4" activePane="bottomLeft" state="frozen"/>
      <selection activeCell="A29" sqref="A29:C29"/>
      <selection pane="bottomLeft" activeCell="S4" sqref="S4"/>
    </sheetView>
  </sheetViews>
  <sheetFormatPr defaultRowHeight="23.1" customHeight="1" x14ac:dyDescent="0.15"/>
  <cols>
    <col min="1" max="1" width="12.109375" style="7" hidden="1" customWidth="1"/>
    <col min="2" max="2" width="17.44140625" style="7" hidden="1" customWidth="1"/>
    <col min="3" max="3" width="20.6640625" style="7" hidden="1" customWidth="1"/>
    <col min="4" max="4" width="24.33203125" style="7" customWidth="1"/>
    <col min="5" max="5" width="25.33203125" style="7" customWidth="1"/>
    <col min="6" max="6" width="4.21875" style="13" customWidth="1"/>
    <col min="7" max="7" width="10" style="2" customWidth="1"/>
    <col min="8" max="8" width="13" style="15" customWidth="1"/>
    <col min="9" max="9" width="13.21875" style="15" customWidth="1"/>
    <col min="10" max="10" width="5.5546875" style="15" hidden="1" customWidth="1"/>
    <col min="11" max="11" width="10.44140625" style="15" customWidth="1"/>
    <col min="12" max="12" width="11.77734375" style="15" customWidth="1"/>
    <col min="13" max="13" width="8.44140625" style="15" customWidth="1"/>
    <col min="14" max="14" width="9.109375" style="15" customWidth="1"/>
    <col min="15" max="15" width="6" style="15" hidden="1" customWidth="1"/>
    <col min="16" max="16" width="13" style="15" customWidth="1"/>
    <col min="17" max="17" width="11.109375" style="7" customWidth="1"/>
    <col min="18" max="16384" width="8.88671875" style="2"/>
  </cols>
  <sheetData>
    <row r="1" spans="1:17" ht="23.1" customHeight="1" x14ac:dyDescent="0.15">
      <c r="A1" s="7" t="s">
        <v>439</v>
      </c>
      <c r="B1" s="7" t="s">
        <v>440</v>
      </c>
      <c r="D1" s="85" t="s">
        <v>422</v>
      </c>
      <c r="E1" s="86"/>
      <c r="F1" s="86"/>
      <c r="G1" s="86"/>
      <c r="H1" s="86"/>
      <c r="I1" s="86"/>
      <c r="J1" s="86"/>
      <c r="K1" s="86"/>
      <c r="L1" s="86"/>
      <c r="M1" s="86"/>
      <c r="N1" s="86"/>
    </row>
    <row r="2" spans="1:17" s="8" customFormat="1" ht="23.1" customHeight="1" x14ac:dyDescent="0.15">
      <c r="A2" s="82" t="s">
        <v>19</v>
      </c>
      <c r="B2" s="82" t="s">
        <v>17</v>
      </c>
      <c r="C2" s="82" t="s">
        <v>16</v>
      </c>
      <c r="D2" s="83" t="s">
        <v>65</v>
      </c>
      <c r="E2" s="83" t="s">
        <v>66</v>
      </c>
      <c r="F2" s="64" t="s">
        <v>56</v>
      </c>
      <c r="G2" s="64" t="s">
        <v>57</v>
      </c>
      <c r="H2" s="84" t="s">
        <v>58</v>
      </c>
      <c r="I2" s="84"/>
      <c r="J2" s="84" t="s">
        <v>59</v>
      </c>
      <c r="K2" s="84"/>
      <c r="L2" s="84"/>
      <c r="M2" s="84" t="s">
        <v>60</v>
      </c>
      <c r="N2" s="84"/>
      <c r="O2" s="26"/>
      <c r="P2" s="84" t="s">
        <v>61</v>
      </c>
      <c r="Q2" s="83" t="s">
        <v>62</v>
      </c>
    </row>
    <row r="3" spans="1:17" s="8" customFormat="1" ht="23.1" customHeight="1" x14ac:dyDescent="0.15">
      <c r="A3" s="82"/>
      <c r="B3" s="82"/>
      <c r="C3" s="82"/>
      <c r="D3" s="83"/>
      <c r="E3" s="83"/>
      <c r="F3" s="64"/>
      <c r="G3" s="64"/>
      <c r="H3" s="26" t="s">
        <v>63</v>
      </c>
      <c r="I3" s="26" t="s">
        <v>64</v>
      </c>
      <c r="J3" s="26" t="s">
        <v>57</v>
      </c>
      <c r="K3" s="26" t="s">
        <v>63</v>
      </c>
      <c r="L3" s="26" t="s">
        <v>64</v>
      </c>
      <c r="M3" s="26" t="s">
        <v>63</v>
      </c>
      <c r="N3" s="26" t="s">
        <v>64</v>
      </c>
      <c r="O3" s="26" t="s">
        <v>63</v>
      </c>
      <c r="P3" s="84"/>
      <c r="Q3" s="83"/>
    </row>
    <row r="4" spans="1:17" ht="23.1" customHeight="1" x14ac:dyDescent="0.15">
      <c r="B4" s="7" t="s">
        <v>297</v>
      </c>
      <c r="D4" s="74" t="s">
        <v>431</v>
      </c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6"/>
    </row>
    <row r="5" spans="1:17" ht="23.1" customHeight="1" x14ac:dyDescent="0.15">
      <c r="A5" s="7" t="s">
        <v>334</v>
      </c>
      <c r="B5" s="7" t="s">
        <v>423</v>
      </c>
      <c r="C5" s="7" t="s">
        <v>335</v>
      </c>
      <c r="D5" s="46" t="s">
        <v>78</v>
      </c>
      <c r="E5" s="52" t="s">
        <v>84</v>
      </c>
      <c r="F5" s="48" t="s">
        <v>80</v>
      </c>
      <c r="G5" s="47">
        <v>31</v>
      </c>
      <c r="H5" s="49"/>
      <c r="I5" s="53"/>
      <c r="J5" s="49"/>
      <c r="K5" s="49"/>
      <c r="L5" s="53"/>
      <c r="M5" s="49"/>
      <c r="N5" s="53"/>
      <c r="O5" s="49"/>
      <c r="P5" s="49"/>
      <c r="Q5" s="50"/>
    </row>
    <row r="6" spans="1:17" ht="23.1" customHeight="1" x14ac:dyDescent="0.15">
      <c r="A6" s="7" t="s">
        <v>336</v>
      </c>
      <c r="B6" s="7" t="s">
        <v>423</v>
      </c>
      <c r="C6" s="7" t="s">
        <v>337</v>
      </c>
      <c r="D6" s="46" t="s">
        <v>78</v>
      </c>
      <c r="E6" s="52" t="s">
        <v>86</v>
      </c>
      <c r="F6" s="48" t="s">
        <v>80</v>
      </c>
      <c r="G6" s="47">
        <v>22</v>
      </c>
      <c r="H6" s="49"/>
      <c r="I6" s="53"/>
      <c r="J6" s="49"/>
      <c r="K6" s="49"/>
      <c r="L6" s="53"/>
      <c r="M6" s="49"/>
      <c r="N6" s="53"/>
      <c r="O6" s="49"/>
      <c r="P6" s="49"/>
      <c r="Q6" s="50"/>
    </row>
    <row r="7" spans="1:17" ht="23.1" customHeight="1" x14ac:dyDescent="0.15">
      <c r="A7" s="7" t="s">
        <v>237</v>
      </c>
      <c r="B7" s="7" t="s">
        <v>423</v>
      </c>
      <c r="C7" s="7" t="s">
        <v>97</v>
      </c>
      <c r="D7" s="46" t="s">
        <v>98</v>
      </c>
      <c r="E7" s="52" t="s">
        <v>99</v>
      </c>
      <c r="F7" s="48" t="s">
        <v>90</v>
      </c>
      <c r="G7" s="47">
        <v>1</v>
      </c>
      <c r="H7" s="49"/>
      <c r="I7" s="53"/>
      <c r="J7" s="49"/>
      <c r="K7" s="49"/>
      <c r="L7" s="53"/>
      <c r="M7" s="49"/>
      <c r="N7" s="53"/>
      <c r="O7" s="49"/>
      <c r="P7" s="49"/>
      <c r="Q7" s="50"/>
    </row>
    <row r="8" spans="1:17" ht="23.1" customHeight="1" x14ac:dyDescent="0.15">
      <c r="A8" s="7" t="s">
        <v>351</v>
      </c>
      <c r="B8" s="7" t="s">
        <v>423</v>
      </c>
      <c r="C8" s="7" t="s">
        <v>352</v>
      </c>
      <c r="D8" s="46" t="s">
        <v>117</v>
      </c>
      <c r="E8" s="52" t="s">
        <v>118</v>
      </c>
      <c r="F8" s="48" t="s">
        <v>90</v>
      </c>
      <c r="G8" s="47">
        <v>8</v>
      </c>
      <c r="H8" s="49"/>
      <c r="I8" s="53"/>
      <c r="J8" s="49"/>
      <c r="K8" s="49"/>
      <c r="L8" s="53"/>
      <c r="M8" s="49"/>
      <c r="N8" s="53"/>
      <c r="O8" s="49"/>
      <c r="P8" s="49"/>
      <c r="Q8" s="50"/>
    </row>
    <row r="9" spans="1:17" ht="23.1" customHeight="1" x14ac:dyDescent="0.15">
      <c r="A9" s="7" t="s">
        <v>363</v>
      </c>
      <c r="B9" s="7" t="s">
        <v>423</v>
      </c>
      <c r="C9" s="7" t="s">
        <v>364</v>
      </c>
      <c r="D9" s="46" t="s">
        <v>144</v>
      </c>
      <c r="E9" s="52" t="s">
        <v>147</v>
      </c>
      <c r="F9" s="48" t="s">
        <v>80</v>
      </c>
      <c r="G9" s="47">
        <v>35</v>
      </c>
      <c r="H9" s="49"/>
      <c r="I9" s="53"/>
      <c r="J9" s="49"/>
      <c r="K9" s="49"/>
      <c r="L9" s="53"/>
      <c r="M9" s="49"/>
      <c r="N9" s="53"/>
      <c r="O9" s="49"/>
      <c r="P9" s="49"/>
      <c r="Q9" s="50"/>
    </row>
    <row r="10" spans="1:17" ht="23.1" customHeight="1" x14ac:dyDescent="0.15">
      <c r="A10" s="7" t="s">
        <v>365</v>
      </c>
      <c r="B10" s="7" t="s">
        <v>423</v>
      </c>
      <c r="C10" s="7" t="s">
        <v>366</v>
      </c>
      <c r="D10" s="46" t="s">
        <v>144</v>
      </c>
      <c r="E10" s="52" t="s">
        <v>149</v>
      </c>
      <c r="F10" s="48" t="s">
        <v>80</v>
      </c>
      <c r="G10" s="47">
        <v>28</v>
      </c>
      <c r="H10" s="49"/>
      <c r="I10" s="53"/>
      <c r="J10" s="49"/>
      <c r="K10" s="49"/>
      <c r="L10" s="53"/>
      <c r="M10" s="49"/>
      <c r="N10" s="53"/>
      <c r="O10" s="49"/>
      <c r="P10" s="49"/>
      <c r="Q10" s="50"/>
    </row>
    <row r="11" spans="1:17" ht="23.1" customHeight="1" x14ac:dyDescent="0.15">
      <c r="A11" s="7" t="s">
        <v>367</v>
      </c>
      <c r="B11" s="7" t="s">
        <v>423</v>
      </c>
      <c r="C11" s="7" t="s">
        <v>368</v>
      </c>
      <c r="D11" s="46" t="s">
        <v>151</v>
      </c>
      <c r="E11" s="52" t="s">
        <v>152</v>
      </c>
      <c r="F11" s="48" t="s">
        <v>80</v>
      </c>
      <c r="G11" s="47">
        <v>35</v>
      </c>
      <c r="H11" s="49"/>
      <c r="I11" s="53"/>
      <c r="J11" s="49"/>
      <c r="K11" s="49"/>
      <c r="L11" s="53"/>
      <c r="M11" s="49"/>
      <c r="N11" s="53"/>
      <c r="O11" s="49"/>
      <c r="P11" s="49"/>
      <c r="Q11" s="50"/>
    </row>
    <row r="12" spans="1:17" ht="23.1" customHeight="1" x14ac:dyDescent="0.15">
      <c r="A12" s="7" t="s">
        <v>371</v>
      </c>
      <c r="B12" s="7" t="s">
        <v>423</v>
      </c>
      <c r="C12" s="7" t="s">
        <v>372</v>
      </c>
      <c r="D12" s="46" t="s">
        <v>151</v>
      </c>
      <c r="E12" s="52" t="s">
        <v>156</v>
      </c>
      <c r="F12" s="48" t="s">
        <v>80</v>
      </c>
      <c r="G12" s="47">
        <v>28</v>
      </c>
      <c r="H12" s="49"/>
      <c r="I12" s="53"/>
      <c r="J12" s="49"/>
      <c r="K12" s="49"/>
      <c r="L12" s="53"/>
      <c r="M12" s="49"/>
      <c r="N12" s="53"/>
      <c r="O12" s="49"/>
      <c r="P12" s="49"/>
      <c r="Q12" s="50"/>
    </row>
    <row r="13" spans="1:17" ht="23.1" customHeight="1" x14ac:dyDescent="0.15">
      <c r="A13" s="7" t="s">
        <v>391</v>
      </c>
      <c r="B13" s="7" t="s">
        <v>423</v>
      </c>
      <c r="C13" s="7" t="s">
        <v>392</v>
      </c>
      <c r="D13" s="46" t="s">
        <v>180</v>
      </c>
      <c r="E13" s="52" t="s">
        <v>181</v>
      </c>
      <c r="F13" s="48" t="s">
        <v>90</v>
      </c>
      <c r="G13" s="47">
        <v>2</v>
      </c>
      <c r="H13" s="49"/>
      <c r="I13" s="53"/>
      <c r="J13" s="49"/>
      <c r="K13" s="49"/>
      <c r="L13" s="53"/>
      <c r="M13" s="49"/>
      <c r="N13" s="53"/>
      <c r="O13" s="49"/>
      <c r="P13" s="49"/>
      <c r="Q13" s="50"/>
    </row>
    <row r="14" spans="1:17" ht="23.1" customHeight="1" x14ac:dyDescent="0.15">
      <c r="A14" s="7" t="s">
        <v>393</v>
      </c>
      <c r="B14" s="7" t="s">
        <v>423</v>
      </c>
      <c r="C14" s="7" t="s">
        <v>394</v>
      </c>
      <c r="D14" s="46" t="s">
        <v>180</v>
      </c>
      <c r="E14" s="52" t="s">
        <v>183</v>
      </c>
      <c r="F14" s="48" t="s">
        <v>90</v>
      </c>
      <c r="G14" s="47">
        <v>2</v>
      </c>
      <c r="H14" s="49"/>
      <c r="I14" s="53"/>
      <c r="J14" s="49"/>
      <c r="K14" s="49"/>
      <c r="L14" s="53"/>
      <c r="M14" s="49"/>
      <c r="N14" s="53"/>
      <c r="O14" s="49"/>
      <c r="P14" s="49"/>
      <c r="Q14" s="50"/>
    </row>
    <row r="15" spans="1:17" ht="23.1" customHeight="1" x14ac:dyDescent="0.15">
      <c r="A15" s="7" t="s">
        <v>306</v>
      </c>
      <c r="B15" s="7" t="s">
        <v>423</v>
      </c>
      <c r="C15" s="7" t="s">
        <v>307</v>
      </c>
      <c r="D15" s="46" t="s">
        <v>300</v>
      </c>
      <c r="E15" s="52" t="s">
        <v>308</v>
      </c>
      <c r="F15" s="48" t="s">
        <v>302</v>
      </c>
      <c r="G15" s="47">
        <v>19</v>
      </c>
      <c r="H15" s="49"/>
      <c r="I15" s="53"/>
      <c r="J15" s="49"/>
      <c r="K15" s="49"/>
      <c r="L15" s="53"/>
      <c r="M15" s="49"/>
      <c r="N15" s="53"/>
      <c r="O15" s="49"/>
      <c r="P15" s="49"/>
      <c r="Q15" s="50"/>
    </row>
    <row r="16" spans="1:17" ht="23.1" customHeight="1" x14ac:dyDescent="0.15">
      <c r="A16" s="7" t="s">
        <v>309</v>
      </c>
      <c r="B16" s="7" t="s">
        <v>423</v>
      </c>
      <c r="C16" s="7" t="s">
        <v>310</v>
      </c>
      <c r="D16" s="46" t="s">
        <v>300</v>
      </c>
      <c r="E16" s="52" t="s">
        <v>311</v>
      </c>
      <c r="F16" s="48" t="s">
        <v>302</v>
      </c>
      <c r="G16" s="47">
        <v>14</v>
      </c>
      <c r="H16" s="49"/>
      <c r="I16" s="53"/>
      <c r="J16" s="49"/>
      <c r="K16" s="49"/>
      <c r="L16" s="53"/>
      <c r="M16" s="49"/>
      <c r="N16" s="53"/>
      <c r="O16" s="49"/>
      <c r="P16" s="49"/>
      <c r="Q16" s="50"/>
    </row>
    <row r="17" spans="1:17" ht="23.1" customHeight="1" x14ac:dyDescent="0.15">
      <c r="A17" s="7" t="s">
        <v>326</v>
      </c>
      <c r="B17" s="7" t="s">
        <v>423</v>
      </c>
      <c r="C17" s="7" t="s">
        <v>327</v>
      </c>
      <c r="D17" s="46" t="s">
        <v>328</v>
      </c>
      <c r="E17" s="52" t="s">
        <v>329</v>
      </c>
      <c r="F17" s="48" t="s">
        <v>302</v>
      </c>
      <c r="G17" s="47">
        <v>1</v>
      </c>
      <c r="H17" s="49"/>
      <c r="I17" s="53"/>
      <c r="J17" s="49"/>
      <c r="K17" s="49"/>
      <c r="L17" s="53"/>
      <c r="M17" s="49"/>
      <c r="N17" s="53"/>
      <c r="O17" s="49"/>
      <c r="P17" s="49"/>
      <c r="Q17" s="50"/>
    </row>
    <row r="18" spans="1:17" ht="23.1" customHeight="1" x14ac:dyDescent="0.15">
      <c r="A18" s="7" t="s">
        <v>418</v>
      </c>
      <c r="B18" s="7" t="s">
        <v>423</v>
      </c>
      <c r="C18" s="7" t="s">
        <v>419</v>
      </c>
      <c r="D18" s="46" t="s">
        <v>417</v>
      </c>
      <c r="E18" s="52" t="s">
        <v>198</v>
      </c>
      <c r="F18" s="48" t="s">
        <v>199</v>
      </c>
      <c r="G18" s="47">
        <v>1</v>
      </c>
      <c r="H18" s="49"/>
      <c r="I18" s="53"/>
      <c r="J18" s="49"/>
      <c r="K18" s="49"/>
      <c r="L18" s="53"/>
      <c r="M18" s="49"/>
      <c r="N18" s="53"/>
      <c r="O18" s="49"/>
      <c r="P18" s="49"/>
      <c r="Q18" s="50"/>
    </row>
    <row r="19" spans="1:17" ht="23.1" customHeight="1" x14ac:dyDescent="0.15">
      <c r="A19" s="7" t="s">
        <v>415</v>
      </c>
      <c r="B19" s="7" t="s">
        <v>423</v>
      </c>
      <c r="C19" s="7" t="s">
        <v>416</v>
      </c>
      <c r="D19" s="46" t="s">
        <v>417</v>
      </c>
      <c r="E19" s="52" t="s">
        <v>200</v>
      </c>
      <c r="F19" s="48" t="s">
        <v>199</v>
      </c>
      <c r="G19" s="47">
        <v>1</v>
      </c>
      <c r="H19" s="49"/>
      <c r="I19" s="53"/>
      <c r="J19" s="49"/>
      <c r="K19" s="49"/>
      <c r="L19" s="53"/>
      <c r="M19" s="49"/>
      <c r="N19" s="53"/>
      <c r="O19" s="49"/>
      <c r="P19" s="49"/>
      <c r="Q19" s="50"/>
    </row>
    <row r="20" spans="1:17" ht="23.1" customHeight="1" x14ac:dyDescent="0.15">
      <c r="A20" s="7" t="s">
        <v>399</v>
      </c>
      <c r="B20" s="7" t="s">
        <v>423</v>
      </c>
      <c r="C20" s="7" t="s">
        <v>400</v>
      </c>
      <c r="D20" s="46" t="s">
        <v>204</v>
      </c>
      <c r="E20" s="52" t="s">
        <v>205</v>
      </c>
      <c r="F20" s="48" t="s">
        <v>80</v>
      </c>
      <c r="G20" s="47">
        <v>4</v>
      </c>
      <c r="H20" s="49"/>
      <c r="I20" s="53"/>
      <c r="J20" s="49"/>
      <c r="K20" s="49"/>
      <c r="L20" s="53"/>
      <c r="M20" s="49"/>
      <c r="N20" s="53"/>
      <c r="O20" s="49"/>
      <c r="P20" s="49"/>
      <c r="Q20" s="50"/>
    </row>
    <row r="21" spans="1:17" ht="23.1" customHeight="1" x14ac:dyDescent="0.15">
      <c r="A21" s="7" t="s">
        <v>401</v>
      </c>
      <c r="B21" s="7" t="s">
        <v>423</v>
      </c>
      <c r="C21" s="7" t="s">
        <v>402</v>
      </c>
      <c r="D21" s="46" t="s">
        <v>204</v>
      </c>
      <c r="E21" s="52" t="s">
        <v>206</v>
      </c>
      <c r="F21" s="48" t="s">
        <v>80</v>
      </c>
      <c r="G21" s="47">
        <v>4</v>
      </c>
      <c r="H21" s="49"/>
      <c r="I21" s="53"/>
      <c r="J21" s="49"/>
      <c r="K21" s="49"/>
      <c r="L21" s="53"/>
      <c r="M21" s="49"/>
      <c r="N21" s="53"/>
      <c r="O21" s="49"/>
      <c r="P21" s="49"/>
      <c r="Q21" s="50"/>
    </row>
    <row r="22" spans="1:17" ht="23.1" customHeight="1" x14ac:dyDescent="0.15">
      <c r="A22" s="7" t="s">
        <v>403</v>
      </c>
      <c r="B22" s="7" t="s">
        <v>423</v>
      </c>
      <c r="C22" s="7" t="s">
        <v>404</v>
      </c>
      <c r="D22" s="46" t="s">
        <v>204</v>
      </c>
      <c r="E22" s="52" t="s">
        <v>207</v>
      </c>
      <c r="F22" s="48" t="s">
        <v>80</v>
      </c>
      <c r="G22" s="47">
        <v>60</v>
      </c>
      <c r="H22" s="49"/>
      <c r="I22" s="53"/>
      <c r="J22" s="49"/>
      <c r="K22" s="49"/>
      <c r="L22" s="53"/>
      <c r="M22" s="49"/>
      <c r="N22" s="53"/>
      <c r="O22" s="49"/>
      <c r="P22" s="49"/>
      <c r="Q22" s="50"/>
    </row>
    <row r="23" spans="1:17" ht="23.1" customHeight="1" x14ac:dyDescent="0.15">
      <c r="D23" s="46"/>
      <c r="E23" s="52"/>
      <c r="F23" s="48"/>
      <c r="G23" s="47"/>
      <c r="H23" s="49"/>
      <c r="I23" s="53"/>
      <c r="J23" s="49"/>
      <c r="K23" s="49"/>
      <c r="L23" s="53"/>
      <c r="M23" s="49"/>
      <c r="N23" s="53"/>
      <c r="O23" s="49"/>
      <c r="P23" s="49"/>
      <c r="Q23" s="50"/>
    </row>
    <row r="24" spans="1:17" ht="23.1" customHeight="1" x14ac:dyDescent="0.15">
      <c r="D24" s="46"/>
      <c r="E24" s="52"/>
      <c r="F24" s="48"/>
      <c r="G24" s="47"/>
      <c r="H24" s="49"/>
      <c r="I24" s="53"/>
      <c r="J24" s="49"/>
      <c r="K24" s="49"/>
      <c r="L24" s="53"/>
      <c r="M24" s="49"/>
      <c r="N24" s="53"/>
      <c r="O24" s="49"/>
      <c r="P24" s="49"/>
      <c r="Q24" s="50"/>
    </row>
    <row r="25" spans="1:17" ht="23.1" customHeight="1" x14ac:dyDescent="0.15">
      <c r="D25" s="46"/>
      <c r="E25" s="52"/>
      <c r="F25" s="48"/>
      <c r="G25" s="47"/>
      <c r="H25" s="49"/>
      <c r="I25" s="53"/>
      <c r="J25" s="49"/>
      <c r="K25" s="49"/>
      <c r="L25" s="53"/>
      <c r="M25" s="49"/>
      <c r="N25" s="53"/>
      <c r="O25" s="49"/>
      <c r="P25" s="49"/>
      <c r="Q25" s="50"/>
    </row>
    <row r="26" spans="1:17" ht="23.1" customHeight="1" x14ac:dyDescent="0.15">
      <c r="D26" s="46"/>
      <c r="E26" s="52"/>
      <c r="F26" s="48"/>
      <c r="G26" s="47"/>
      <c r="H26" s="49"/>
      <c r="I26" s="53"/>
      <c r="J26" s="49"/>
      <c r="K26" s="49"/>
      <c r="L26" s="53"/>
      <c r="M26" s="49"/>
      <c r="N26" s="53"/>
      <c r="O26" s="49"/>
      <c r="P26" s="49"/>
      <c r="Q26" s="50"/>
    </row>
    <row r="27" spans="1:17" ht="23.1" customHeight="1" x14ac:dyDescent="0.15">
      <c r="D27" s="46"/>
      <c r="E27" s="52"/>
      <c r="F27" s="48"/>
      <c r="G27" s="47"/>
      <c r="H27" s="49"/>
      <c r="I27" s="53"/>
      <c r="J27" s="49"/>
      <c r="K27" s="49"/>
      <c r="L27" s="53"/>
      <c r="M27" s="49"/>
      <c r="N27" s="53"/>
      <c r="O27" s="49"/>
      <c r="P27" s="49"/>
      <c r="Q27" s="50"/>
    </row>
    <row r="28" spans="1:17" ht="23.1" customHeight="1" x14ac:dyDescent="0.15">
      <c r="D28" s="46"/>
      <c r="E28" s="52"/>
      <c r="F28" s="48"/>
      <c r="G28" s="47"/>
      <c r="H28" s="49"/>
      <c r="I28" s="53"/>
      <c r="J28" s="49"/>
      <c r="K28" s="49"/>
      <c r="L28" s="53"/>
      <c r="M28" s="49"/>
      <c r="N28" s="53"/>
      <c r="O28" s="49"/>
      <c r="P28" s="49"/>
      <c r="Q28" s="50"/>
    </row>
    <row r="29" spans="1:17" ht="23.1" customHeight="1" x14ac:dyDescent="0.15">
      <c r="B29" s="7" t="s">
        <v>420</v>
      </c>
      <c r="D29" s="46" t="s">
        <v>421</v>
      </c>
      <c r="E29" s="52"/>
      <c r="F29" s="48"/>
      <c r="G29" s="47"/>
      <c r="H29" s="49"/>
      <c r="I29" s="53"/>
      <c r="J29" s="49"/>
      <c r="K29" s="49"/>
      <c r="L29" s="53"/>
      <c r="M29" s="49"/>
      <c r="N29" s="53"/>
      <c r="O29" s="49"/>
      <c r="P29" s="49"/>
      <c r="Q29" s="50"/>
    </row>
    <row r="30" spans="1:17" ht="23.1" customHeight="1" x14ac:dyDescent="0.15">
      <c r="B30" s="7" t="s">
        <v>297</v>
      </c>
      <c r="D30" s="77" t="s">
        <v>432</v>
      </c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9"/>
    </row>
    <row r="31" spans="1:17" ht="23.1" customHeight="1" x14ac:dyDescent="0.15">
      <c r="A31" s="7" t="s">
        <v>330</v>
      </c>
      <c r="B31" s="7" t="s">
        <v>424</v>
      </c>
      <c r="C31" s="7" t="s">
        <v>331</v>
      </c>
      <c r="D31" s="46" t="s">
        <v>78</v>
      </c>
      <c r="E31" s="52" t="s">
        <v>79</v>
      </c>
      <c r="F31" s="48" t="s">
        <v>80</v>
      </c>
      <c r="G31" s="47">
        <v>15</v>
      </c>
      <c r="H31" s="49"/>
      <c r="I31" s="53"/>
      <c r="J31" s="49"/>
      <c r="K31" s="49"/>
      <c r="L31" s="53"/>
      <c r="M31" s="49"/>
      <c r="N31" s="53"/>
      <c r="O31" s="49"/>
      <c r="P31" s="49"/>
      <c r="Q31" s="50"/>
    </row>
    <row r="32" spans="1:17" ht="23.1" customHeight="1" x14ac:dyDescent="0.15">
      <c r="A32" s="7" t="s">
        <v>332</v>
      </c>
      <c r="B32" s="7" t="s">
        <v>424</v>
      </c>
      <c r="C32" s="7" t="s">
        <v>333</v>
      </c>
      <c r="D32" s="46" t="s">
        <v>78</v>
      </c>
      <c r="E32" s="52" t="s">
        <v>82</v>
      </c>
      <c r="F32" s="48" t="s">
        <v>80</v>
      </c>
      <c r="G32" s="47">
        <v>14</v>
      </c>
      <c r="H32" s="49"/>
      <c r="I32" s="53"/>
      <c r="J32" s="49"/>
      <c r="K32" s="49"/>
      <c r="L32" s="53"/>
      <c r="M32" s="49"/>
      <c r="N32" s="53"/>
      <c r="O32" s="49"/>
      <c r="P32" s="49"/>
      <c r="Q32" s="50"/>
    </row>
    <row r="33" spans="1:17" ht="23.1" customHeight="1" x14ac:dyDescent="0.15">
      <c r="A33" s="7" t="s">
        <v>334</v>
      </c>
      <c r="B33" s="7" t="s">
        <v>424</v>
      </c>
      <c r="C33" s="7" t="s">
        <v>335</v>
      </c>
      <c r="D33" s="46" t="s">
        <v>78</v>
      </c>
      <c r="E33" s="52" t="s">
        <v>84</v>
      </c>
      <c r="F33" s="48" t="s">
        <v>80</v>
      </c>
      <c r="G33" s="47">
        <v>13</v>
      </c>
      <c r="H33" s="49"/>
      <c r="I33" s="53"/>
      <c r="J33" s="49"/>
      <c r="K33" s="49"/>
      <c r="L33" s="53"/>
      <c r="M33" s="49"/>
      <c r="N33" s="53"/>
      <c r="O33" s="49"/>
      <c r="P33" s="49"/>
      <c r="Q33" s="50"/>
    </row>
    <row r="34" spans="1:17" ht="23.1" customHeight="1" x14ac:dyDescent="0.15">
      <c r="A34" s="7" t="s">
        <v>233</v>
      </c>
      <c r="B34" s="7" t="s">
        <v>424</v>
      </c>
      <c r="C34" s="7" t="s">
        <v>87</v>
      </c>
      <c r="D34" s="46" t="s">
        <v>88</v>
      </c>
      <c r="E34" s="52" t="s">
        <v>89</v>
      </c>
      <c r="F34" s="48" t="s">
        <v>90</v>
      </c>
      <c r="G34" s="47">
        <v>14</v>
      </c>
      <c r="H34" s="49"/>
      <c r="I34" s="53"/>
      <c r="J34" s="49"/>
      <c r="K34" s="49"/>
      <c r="L34" s="53"/>
      <c r="M34" s="49"/>
      <c r="N34" s="53"/>
      <c r="O34" s="49"/>
      <c r="P34" s="49"/>
      <c r="Q34" s="50"/>
    </row>
    <row r="35" spans="1:17" ht="23.1" customHeight="1" x14ac:dyDescent="0.15">
      <c r="A35" s="7" t="s">
        <v>338</v>
      </c>
      <c r="B35" s="7" t="s">
        <v>424</v>
      </c>
      <c r="C35" s="7" t="s">
        <v>339</v>
      </c>
      <c r="D35" s="46" t="s">
        <v>88</v>
      </c>
      <c r="E35" s="52" t="s">
        <v>94</v>
      </c>
      <c r="F35" s="48" t="s">
        <v>80</v>
      </c>
      <c r="G35" s="47">
        <v>7</v>
      </c>
      <c r="H35" s="49"/>
      <c r="I35" s="53"/>
      <c r="J35" s="49"/>
      <c r="K35" s="49"/>
      <c r="L35" s="53"/>
      <c r="M35" s="49"/>
      <c r="N35" s="53"/>
      <c r="O35" s="49"/>
      <c r="P35" s="49"/>
      <c r="Q35" s="50"/>
    </row>
    <row r="36" spans="1:17" ht="23.1" customHeight="1" x14ac:dyDescent="0.15">
      <c r="A36" s="7" t="s">
        <v>342</v>
      </c>
      <c r="B36" s="7" t="s">
        <v>424</v>
      </c>
      <c r="C36" s="7" t="s">
        <v>343</v>
      </c>
      <c r="D36" s="46" t="s">
        <v>344</v>
      </c>
      <c r="E36" s="52" t="s">
        <v>102</v>
      </c>
      <c r="F36" s="48" t="s">
        <v>90</v>
      </c>
      <c r="G36" s="47">
        <v>7</v>
      </c>
      <c r="H36" s="49"/>
      <c r="I36" s="53"/>
      <c r="J36" s="49"/>
      <c r="K36" s="49"/>
      <c r="L36" s="53"/>
      <c r="M36" s="49"/>
      <c r="N36" s="53"/>
      <c r="O36" s="49"/>
      <c r="P36" s="49"/>
      <c r="Q36" s="50"/>
    </row>
    <row r="37" spans="1:17" ht="23.1" customHeight="1" x14ac:dyDescent="0.15">
      <c r="A37" s="7" t="s">
        <v>347</v>
      </c>
      <c r="B37" s="7" t="s">
        <v>424</v>
      </c>
      <c r="C37" s="7" t="s">
        <v>348</v>
      </c>
      <c r="D37" s="46" t="s">
        <v>106</v>
      </c>
      <c r="E37" s="52" t="s">
        <v>107</v>
      </c>
      <c r="F37" s="48" t="s">
        <v>90</v>
      </c>
      <c r="G37" s="47">
        <v>4</v>
      </c>
      <c r="H37" s="49"/>
      <c r="I37" s="53"/>
      <c r="J37" s="49"/>
      <c r="K37" s="49"/>
      <c r="L37" s="53"/>
      <c r="M37" s="49"/>
      <c r="N37" s="53"/>
      <c r="O37" s="49"/>
      <c r="P37" s="49"/>
      <c r="Q37" s="50"/>
    </row>
    <row r="38" spans="1:17" ht="23.1" customHeight="1" x14ac:dyDescent="0.15">
      <c r="A38" s="7" t="s">
        <v>351</v>
      </c>
      <c r="B38" s="7" t="s">
        <v>424</v>
      </c>
      <c r="C38" s="7" t="s">
        <v>352</v>
      </c>
      <c r="D38" s="46" t="s">
        <v>117</v>
      </c>
      <c r="E38" s="52" t="s">
        <v>118</v>
      </c>
      <c r="F38" s="48" t="s">
        <v>90</v>
      </c>
      <c r="G38" s="47">
        <v>2</v>
      </c>
      <c r="H38" s="49"/>
      <c r="I38" s="53"/>
      <c r="J38" s="49"/>
      <c r="K38" s="49"/>
      <c r="L38" s="53"/>
      <c r="M38" s="49"/>
      <c r="N38" s="53"/>
      <c r="O38" s="49"/>
      <c r="P38" s="49"/>
      <c r="Q38" s="50"/>
    </row>
    <row r="39" spans="1:17" ht="23.1" customHeight="1" x14ac:dyDescent="0.15">
      <c r="A39" s="7" t="s">
        <v>359</v>
      </c>
      <c r="B39" s="7" t="s">
        <v>424</v>
      </c>
      <c r="C39" s="7" t="s">
        <v>360</v>
      </c>
      <c r="D39" s="46" t="s">
        <v>139</v>
      </c>
      <c r="E39" s="52" t="s">
        <v>142</v>
      </c>
      <c r="F39" s="48" t="s">
        <v>80</v>
      </c>
      <c r="G39" s="47">
        <v>155</v>
      </c>
      <c r="H39" s="49"/>
      <c r="I39" s="53"/>
      <c r="J39" s="49"/>
      <c r="K39" s="49"/>
      <c r="L39" s="53"/>
      <c r="M39" s="49"/>
      <c r="N39" s="53"/>
      <c r="O39" s="49"/>
      <c r="P39" s="49"/>
      <c r="Q39" s="50"/>
    </row>
    <row r="40" spans="1:17" ht="23.1" customHeight="1" x14ac:dyDescent="0.15">
      <c r="A40" s="7" t="s">
        <v>361</v>
      </c>
      <c r="B40" s="7" t="s">
        <v>424</v>
      </c>
      <c r="C40" s="7" t="s">
        <v>362</v>
      </c>
      <c r="D40" s="46" t="s">
        <v>144</v>
      </c>
      <c r="E40" s="52" t="s">
        <v>145</v>
      </c>
      <c r="F40" s="48" t="s">
        <v>80</v>
      </c>
      <c r="G40" s="47">
        <v>27</v>
      </c>
      <c r="H40" s="49"/>
      <c r="I40" s="53"/>
      <c r="J40" s="49"/>
      <c r="K40" s="49"/>
      <c r="L40" s="53"/>
      <c r="M40" s="49"/>
      <c r="N40" s="53"/>
      <c r="O40" s="49"/>
      <c r="P40" s="49"/>
      <c r="Q40" s="50"/>
    </row>
    <row r="41" spans="1:17" ht="23.1" customHeight="1" x14ac:dyDescent="0.15">
      <c r="A41" s="7" t="s">
        <v>369</v>
      </c>
      <c r="B41" s="7" t="s">
        <v>424</v>
      </c>
      <c r="C41" s="7" t="s">
        <v>370</v>
      </c>
      <c r="D41" s="46" t="s">
        <v>151</v>
      </c>
      <c r="E41" s="52" t="s">
        <v>154</v>
      </c>
      <c r="F41" s="48" t="s">
        <v>80</v>
      </c>
      <c r="G41" s="47">
        <v>27</v>
      </c>
      <c r="H41" s="49"/>
      <c r="I41" s="53"/>
      <c r="J41" s="49"/>
      <c r="K41" s="49"/>
      <c r="L41" s="53"/>
      <c r="M41" s="49"/>
      <c r="N41" s="53"/>
      <c r="O41" s="49"/>
      <c r="P41" s="49"/>
      <c r="Q41" s="50"/>
    </row>
    <row r="42" spans="1:17" ht="23.1" customHeight="1" x14ac:dyDescent="0.15">
      <c r="A42" s="7" t="s">
        <v>379</v>
      </c>
      <c r="B42" s="7" t="s">
        <v>424</v>
      </c>
      <c r="C42" s="7" t="s">
        <v>380</v>
      </c>
      <c r="D42" s="46" t="s">
        <v>161</v>
      </c>
      <c r="E42" s="52" t="s">
        <v>166</v>
      </c>
      <c r="F42" s="48" t="s">
        <v>90</v>
      </c>
      <c r="G42" s="47">
        <v>1</v>
      </c>
      <c r="H42" s="49"/>
      <c r="I42" s="53"/>
      <c r="J42" s="49"/>
      <c r="K42" s="49"/>
      <c r="L42" s="53"/>
      <c r="M42" s="49"/>
      <c r="N42" s="53"/>
      <c r="O42" s="49"/>
      <c r="P42" s="49"/>
      <c r="Q42" s="50"/>
    </row>
    <row r="43" spans="1:17" ht="23.1" customHeight="1" x14ac:dyDescent="0.15">
      <c r="A43" s="7" t="s">
        <v>381</v>
      </c>
      <c r="B43" s="7" t="s">
        <v>424</v>
      </c>
      <c r="C43" s="7" t="s">
        <v>382</v>
      </c>
      <c r="D43" s="46" t="s">
        <v>161</v>
      </c>
      <c r="E43" s="52" t="s">
        <v>168</v>
      </c>
      <c r="F43" s="48" t="s">
        <v>90</v>
      </c>
      <c r="G43" s="47">
        <v>1</v>
      </c>
      <c r="H43" s="49"/>
      <c r="I43" s="53"/>
      <c r="J43" s="49"/>
      <c r="K43" s="49"/>
      <c r="L43" s="53"/>
      <c r="M43" s="49"/>
      <c r="N43" s="53"/>
      <c r="O43" s="49"/>
      <c r="P43" s="49"/>
      <c r="Q43" s="50"/>
    </row>
    <row r="44" spans="1:17" ht="23.1" customHeight="1" x14ac:dyDescent="0.15">
      <c r="A44" s="7" t="s">
        <v>385</v>
      </c>
      <c r="B44" s="7" t="s">
        <v>424</v>
      </c>
      <c r="C44" s="7" t="s">
        <v>386</v>
      </c>
      <c r="D44" s="46" t="s">
        <v>170</v>
      </c>
      <c r="E44" s="52" t="s">
        <v>173</v>
      </c>
      <c r="F44" s="48" t="s">
        <v>90</v>
      </c>
      <c r="G44" s="47">
        <v>2</v>
      </c>
      <c r="H44" s="49"/>
      <c r="I44" s="53"/>
      <c r="J44" s="49"/>
      <c r="K44" s="49"/>
      <c r="L44" s="53"/>
      <c r="M44" s="49"/>
      <c r="N44" s="53"/>
      <c r="O44" s="49"/>
      <c r="P44" s="49"/>
      <c r="Q44" s="50"/>
    </row>
    <row r="45" spans="1:17" ht="23.1" customHeight="1" x14ac:dyDescent="0.15">
      <c r="A45" s="7" t="s">
        <v>387</v>
      </c>
      <c r="B45" s="7" t="s">
        <v>424</v>
      </c>
      <c r="C45" s="7" t="s">
        <v>388</v>
      </c>
      <c r="D45" s="46" t="s">
        <v>170</v>
      </c>
      <c r="E45" s="52" t="s">
        <v>175</v>
      </c>
      <c r="F45" s="48" t="s">
        <v>90</v>
      </c>
      <c r="G45" s="47">
        <v>7</v>
      </c>
      <c r="H45" s="49"/>
      <c r="I45" s="53"/>
      <c r="J45" s="49"/>
      <c r="K45" s="49"/>
      <c r="L45" s="53"/>
      <c r="M45" s="49"/>
      <c r="N45" s="53"/>
      <c r="O45" s="49"/>
      <c r="P45" s="49"/>
      <c r="Q45" s="50"/>
    </row>
    <row r="46" spans="1:17" ht="23.1" customHeight="1" x14ac:dyDescent="0.15">
      <c r="A46" s="7" t="s">
        <v>298</v>
      </c>
      <c r="B46" s="7" t="s">
        <v>424</v>
      </c>
      <c r="C46" s="7" t="s">
        <v>299</v>
      </c>
      <c r="D46" s="46" t="s">
        <v>300</v>
      </c>
      <c r="E46" s="52" t="s">
        <v>301</v>
      </c>
      <c r="F46" s="48" t="s">
        <v>302</v>
      </c>
      <c r="G46" s="47">
        <v>11</v>
      </c>
      <c r="H46" s="49"/>
      <c r="I46" s="53"/>
      <c r="J46" s="49"/>
      <c r="K46" s="49"/>
      <c r="L46" s="53"/>
      <c r="M46" s="49"/>
      <c r="N46" s="53"/>
      <c r="O46" s="49"/>
      <c r="P46" s="49"/>
      <c r="Q46" s="50"/>
    </row>
    <row r="47" spans="1:17" ht="23.1" customHeight="1" x14ac:dyDescent="0.15">
      <c r="A47" s="7" t="s">
        <v>303</v>
      </c>
      <c r="B47" s="7" t="s">
        <v>424</v>
      </c>
      <c r="C47" s="7" t="s">
        <v>304</v>
      </c>
      <c r="D47" s="46" t="s">
        <v>300</v>
      </c>
      <c r="E47" s="52" t="s">
        <v>305</v>
      </c>
      <c r="F47" s="48" t="s">
        <v>302</v>
      </c>
      <c r="G47" s="47">
        <v>2</v>
      </c>
      <c r="H47" s="49"/>
      <c r="I47" s="53"/>
      <c r="J47" s="49"/>
      <c r="K47" s="49"/>
      <c r="L47" s="53"/>
      <c r="M47" s="49"/>
      <c r="N47" s="53"/>
      <c r="O47" s="49"/>
      <c r="P47" s="49"/>
      <c r="Q47" s="50"/>
    </row>
    <row r="48" spans="1:17" ht="23.1" customHeight="1" x14ac:dyDescent="0.15">
      <c r="D48" s="46"/>
      <c r="E48" s="52"/>
      <c r="F48" s="48"/>
      <c r="G48" s="47"/>
      <c r="H48" s="49"/>
      <c r="I48" s="53"/>
      <c r="J48" s="49"/>
      <c r="K48" s="49"/>
      <c r="L48" s="53"/>
      <c r="M48" s="49"/>
      <c r="N48" s="53"/>
      <c r="O48" s="49"/>
      <c r="P48" s="49"/>
      <c r="Q48" s="50"/>
    </row>
    <row r="49" spans="1:17" ht="23.1" customHeight="1" x14ac:dyDescent="0.15">
      <c r="D49" s="46"/>
      <c r="E49" s="52"/>
      <c r="F49" s="48"/>
      <c r="G49" s="47"/>
      <c r="H49" s="49"/>
      <c r="I49" s="53"/>
      <c r="J49" s="49"/>
      <c r="K49" s="49"/>
      <c r="L49" s="53"/>
      <c r="M49" s="49"/>
      <c r="N49" s="53"/>
      <c r="O49" s="49"/>
      <c r="P49" s="49"/>
      <c r="Q49" s="50"/>
    </row>
    <row r="50" spans="1:17" ht="23.1" customHeight="1" x14ac:dyDescent="0.15">
      <c r="D50" s="46"/>
      <c r="E50" s="52"/>
      <c r="F50" s="48"/>
      <c r="G50" s="47"/>
      <c r="H50" s="49"/>
      <c r="I50" s="53"/>
      <c r="J50" s="49"/>
      <c r="K50" s="49"/>
      <c r="L50" s="53"/>
      <c r="M50" s="49"/>
      <c r="N50" s="53"/>
      <c r="O50" s="49"/>
      <c r="P50" s="49"/>
      <c r="Q50" s="50"/>
    </row>
    <row r="51" spans="1:17" ht="23.1" customHeight="1" x14ac:dyDescent="0.15">
      <c r="D51" s="46"/>
      <c r="E51" s="52"/>
      <c r="F51" s="48"/>
      <c r="G51" s="47"/>
      <c r="H51" s="49"/>
      <c r="I51" s="53"/>
      <c r="J51" s="49"/>
      <c r="K51" s="49"/>
      <c r="L51" s="53"/>
      <c r="M51" s="49"/>
      <c r="N51" s="53"/>
      <c r="O51" s="49"/>
      <c r="P51" s="49"/>
      <c r="Q51" s="50"/>
    </row>
    <row r="52" spans="1:17" ht="23.1" customHeight="1" x14ac:dyDescent="0.15">
      <c r="D52" s="46"/>
      <c r="E52" s="52"/>
      <c r="F52" s="48"/>
      <c r="G52" s="47"/>
      <c r="H52" s="49"/>
      <c r="I52" s="53"/>
      <c r="J52" s="49"/>
      <c r="K52" s="49"/>
      <c r="L52" s="53"/>
      <c r="M52" s="49"/>
      <c r="N52" s="53"/>
      <c r="O52" s="49"/>
      <c r="P52" s="49"/>
      <c r="Q52" s="50"/>
    </row>
    <row r="53" spans="1:17" ht="23.1" customHeight="1" x14ac:dyDescent="0.15">
      <c r="D53" s="46"/>
      <c r="E53" s="52"/>
      <c r="F53" s="48"/>
      <c r="G53" s="47"/>
      <c r="H53" s="49"/>
      <c r="I53" s="53"/>
      <c r="J53" s="49"/>
      <c r="K53" s="49"/>
      <c r="L53" s="53"/>
      <c r="M53" s="49"/>
      <c r="N53" s="53"/>
      <c r="O53" s="49"/>
      <c r="P53" s="49"/>
      <c r="Q53" s="50"/>
    </row>
    <row r="54" spans="1:17" ht="23.1" customHeight="1" x14ac:dyDescent="0.15">
      <c r="D54" s="46"/>
      <c r="E54" s="52"/>
      <c r="F54" s="48"/>
      <c r="G54" s="47"/>
      <c r="H54" s="49"/>
      <c r="I54" s="53"/>
      <c r="J54" s="49"/>
      <c r="K54" s="49"/>
      <c r="L54" s="53"/>
      <c r="M54" s="49"/>
      <c r="N54" s="53"/>
      <c r="O54" s="49"/>
      <c r="P54" s="49"/>
      <c r="Q54" s="50"/>
    </row>
    <row r="55" spans="1:17" ht="23.1" customHeight="1" x14ac:dyDescent="0.15">
      <c r="B55" s="7" t="s">
        <v>420</v>
      </c>
      <c r="D55" s="46" t="s">
        <v>421</v>
      </c>
      <c r="E55" s="52"/>
      <c r="F55" s="48"/>
      <c r="G55" s="47"/>
      <c r="H55" s="49"/>
      <c r="I55" s="53"/>
      <c r="J55" s="49"/>
      <c r="K55" s="49"/>
      <c r="L55" s="53"/>
      <c r="M55" s="49"/>
      <c r="N55" s="53"/>
      <c r="O55" s="49"/>
      <c r="P55" s="49"/>
      <c r="Q55" s="50"/>
    </row>
    <row r="56" spans="1:17" ht="23.1" customHeight="1" x14ac:dyDescent="0.15">
      <c r="B56" s="7" t="s">
        <v>297</v>
      </c>
      <c r="D56" s="77" t="s">
        <v>433</v>
      </c>
      <c r="E56" s="78"/>
      <c r="F56" s="78"/>
      <c r="G56" s="78"/>
      <c r="H56" s="78"/>
      <c r="I56" s="78"/>
      <c r="J56" s="78"/>
      <c r="K56" s="78"/>
      <c r="L56" s="78"/>
      <c r="M56" s="78"/>
      <c r="N56" s="78"/>
      <c r="O56" s="78"/>
      <c r="P56" s="78"/>
      <c r="Q56" s="79"/>
    </row>
    <row r="57" spans="1:17" ht="23.1" customHeight="1" x14ac:dyDescent="0.15">
      <c r="A57" s="7" t="s">
        <v>330</v>
      </c>
      <c r="B57" s="7" t="s">
        <v>425</v>
      </c>
      <c r="C57" s="7" t="s">
        <v>331</v>
      </c>
      <c r="D57" s="46" t="s">
        <v>78</v>
      </c>
      <c r="E57" s="52" t="s">
        <v>79</v>
      </c>
      <c r="F57" s="48" t="s">
        <v>80</v>
      </c>
      <c r="G57" s="47">
        <v>84</v>
      </c>
      <c r="H57" s="49"/>
      <c r="I57" s="53"/>
      <c r="J57" s="49"/>
      <c r="K57" s="49"/>
      <c r="L57" s="53"/>
      <c r="M57" s="49"/>
      <c r="N57" s="53"/>
      <c r="O57" s="49"/>
      <c r="P57" s="49"/>
      <c r="Q57" s="50"/>
    </row>
    <row r="58" spans="1:17" ht="23.1" customHeight="1" x14ac:dyDescent="0.15">
      <c r="A58" s="7" t="s">
        <v>347</v>
      </c>
      <c r="B58" s="7" t="s">
        <v>425</v>
      </c>
      <c r="C58" s="7" t="s">
        <v>348</v>
      </c>
      <c r="D58" s="46" t="s">
        <v>106</v>
      </c>
      <c r="E58" s="52" t="s">
        <v>107</v>
      </c>
      <c r="F58" s="48" t="s">
        <v>90</v>
      </c>
      <c r="G58" s="47">
        <v>15</v>
      </c>
      <c r="H58" s="49"/>
      <c r="I58" s="53"/>
      <c r="J58" s="49"/>
      <c r="K58" s="49"/>
      <c r="L58" s="53"/>
      <c r="M58" s="49"/>
      <c r="N58" s="53"/>
      <c r="O58" s="49"/>
      <c r="P58" s="49"/>
      <c r="Q58" s="50"/>
    </row>
    <row r="59" spans="1:17" ht="23.1" customHeight="1" x14ac:dyDescent="0.15">
      <c r="A59" s="7" t="s">
        <v>351</v>
      </c>
      <c r="B59" s="7" t="s">
        <v>425</v>
      </c>
      <c r="C59" s="7" t="s">
        <v>352</v>
      </c>
      <c r="D59" s="46" t="s">
        <v>117</v>
      </c>
      <c r="E59" s="52" t="s">
        <v>118</v>
      </c>
      <c r="F59" s="48" t="s">
        <v>90</v>
      </c>
      <c r="G59" s="47">
        <v>15</v>
      </c>
      <c r="H59" s="49"/>
      <c r="I59" s="53"/>
      <c r="J59" s="49"/>
      <c r="K59" s="49"/>
      <c r="L59" s="53"/>
      <c r="M59" s="49"/>
      <c r="N59" s="53"/>
      <c r="O59" s="49"/>
      <c r="P59" s="49"/>
      <c r="Q59" s="50"/>
    </row>
    <row r="60" spans="1:17" ht="23.1" customHeight="1" x14ac:dyDescent="0.15">
      <c r="A60" s="7" t="s">
        <v>355</v>
      </c>
      <c r="B60" s="7" t="s">
        <v>425</v>
      </c>
      <c r="C60" s="7" t="s">
        <v>356</v>
      </c>
      <c r="D60" s="46" t="s">
        <v>122</v>
      </c>
      <c r="E60" s="52" t="s">
        <v>123</v>
      </c>
      <c r="F60" s="48" t="s">
        <v>80</v>
      </c>
      <c r="G60" s="47">
        <v>53</v>
      </c>
      <c r="H60" s="49"/>
      <c r="I60" s="53"/>
      <c r="J60" s="49"/>
      <c r="K60" s="49"/>
      <c r="L60" s="53"/>
      <c r="M60" s="49"/>
      <c r="N60" s="53"/>
      <c r="O60" s="49"/>
      <c r="P60" s="49"/>
      <c r="Q60" s="50"/>
    </row>
    <row r="61" spans="1:17" ht="23.1" customHeight="1" x14ac:dyDescent="0.15">
      <c r="A61" s="7" t="s">
        <v>357</v>
      </c>
      <c r="B61" s="7" t="s">
        <v>425</v>
      </c>
      <c r="C61" s="7" t="s">
        <v>358</v>
      </c>
      <c r="D61" s="46" t="s">
        <v>139</v>
      </c>
      <c r="E61" s="52" t="s">
        <v>140</v>
      </c>
      <c r="F61" s="48" t="s">
        <v>80</v>
      </c>
      <c r="G61" s="47">
        <v>533</v>
      </c>
      <c r="H61" s="49"/>
      <c r="I61" s="53"/>
      <c r="J61" s="49"/>
      <c r="K61" s="49"/>
      <c r="L61" s="53"/>
      <c r="M61" s="49"/>
      <c r="N61" s="53"/>
      <c r="O61" s="49"/>
      <c r="P61" s="49"/>
      <c r="Q61" s="50"/>
    </row>
    <row r="62" spans="1:17" ht="23.1" customHeight="1" x14ac:dyDescent="0.15">
      <c r="A62" s="7" t="s">
        <v>389</v>
      </c>
      <c r="B62" s="7" t="s">
        <v>425</v>
      </c>
      <c r="C62" s="7" t="s">
        <v>390</v>
      </c>
      <c r="D62" s="46" t="s">
        <v>177</v>
      </c>
      <c r="E62" s="52" t="s">
        <v>178</v>
      </c>
      <c r="F62" s="48" t="s">
        <v>90</v>
      </c>
      <c r="G62" s="47">
        <v>15</v>
      </c>
      <c r="H62" s="49"/>
      <c r="I62" s="53"/>
      <c r="J62" s="49"/>
      <c r="K62" s="49"/>
      <c r="L62" s="53"/>
      <c r="M62" s="49"/>
      <c r="N62" s="53"/>
      <c r="O62" s="49"/>
      <c r="P62" s="49"/>
      <c r="Q62" s="50"/>
    </row>
    <row r="63" spans="1:17" ht="23.1" customHeight="1" x14ac:dyDescent="0.15">
      <c r="A63" s="7" t="s">
        <v>298</v>
      </c>
      <c r="B63" s="7" t="s">
        <v>425</v>
      </c>
      <c r="C63" s="7" t="s">
        <v>299</v>
      </c>
      <c r="D63" s="46" t="s">
        <v>300</v>
      </c>
      <c r="E63" s="52" t="s">
        <v>301</v>
      </c>
      <c r="F63" s="48" t="s">
        <v>302</v>
      </c>
      <c r="G63" s="47">
        <v>56</v>
      </c>
      <c r="H63" s="49"/>
      <c r="I63" s="53"/>
      <c r="J63" s="49"/>
      <c r="K63" s="49"/>
      <c r="L63" s="53"/>
      <c r="M63" s="49"/>
      <c r="N63" s="53"/>
      <c r="O63" s="49"/>
      <c r="P63" s="49"/>
      <c r="Q63" s="50"/>
    </row>
    <row r="64" spans="1:17" ht="23.1" customHeight="1" x14ac:dyDescent="0.15">
      <c r="D64" s="46"/>
      <c r="E64" s="52"/>
      <c r="F64" s="48"/>
      <c r="G64" s="47"/>
      <c r="H64" s="49"/>
      <c r="I64" s="53"/>
      <c r="J64" s="49"/>
      <c r="K64" s="49"/>
      <c r="L64" s="53"/>
      <c r="M64" s="49"/>
      <c r="N64" s="53"/>
      <c r="O64" s="49"/>
      <c r="P64" s="49"/>
      <c r="Q64" s="50"/>
    </row>
    <row r="65" spans="4:17" ht="23.1" customHeight="1" x14ac:dyDescent="0.15">
      <c r="D65" s="46"/>
      <c r="E65" s="52"/>
      <c r="F65" s="48"/>
      <c r="G65" s="47"/>
      <c r="H65" s="49"/>
      <c r="I65" s="53"/>
      <c r="J65" s="49"/>
      <c r="K65" s="49"/>
      <c r="L65" s="53"/>
      <c r="M65" s="49"/>
      <c r="N65" s="53"/>
      <c r="O65" s="49"/>
      <c r="P65" s="49"/>
      <c r="Q65" s="50"/>
    </row>
    <row r="66" spans="4:17" ht="23.1" customHeight="1" x14ac:dyDescent="0.15">
      <c r="D66" s="46"/>
      <c r="E66" s="52"/>
      <c r="F66" s="48"/>
      <c r="G66" s="47"/>
      <c r="H66" s="49"/>
      <c r="I66" s="53"/>
      <c r="J66" s="49"/>
      <c r="K66" s="49"/>
      <c r="L66" s="53"/>
      <c r="M66" s="49"/>
      <c r="N66" s="53"/>
      <c r="O66" s="49"/>
      <c r="P66" s="49"/>
      <c r="Q66" s="50"/>
    </row>
    <row r="67" spans="4:17" ht="23.1" customHeight="1" x14ac:dyDescent="0.15">
      <c r="D67" s="46"/>
      <c r="E67" s="52"/>
      <c r="F67" s="48"/>
      <c r="G67" s="47"/>
      <c r="H67" s="49"/>
      <c r="I67" s="53"/>
      <c r="J67" s="49"/>
      <c r="K67" s="49"/>
      <c r="L67" s="53"/>
      <c r="M67" s="49"/>
      <c r="N67" s="53"/>
      <c r="O67" s="49"/>
      <c r="P67" s="49"/>
      <c r="Q67" s="50"/>
    </row>
    <row r="68" spans="4:17" ht="23.1" customHeight="1" x14ac:dyDescent="0.15">
      <c r="D68" s="46"/>
      <c r="E68" s="52"/>
      <c r="F68" s="48"/>
      <c r="G68" s="47"/>
      <c r="H68" s="49"/>
      <c r="I68" s="53"/>
      <c r="J68" s="49"/>
      <c r="K68" s="49"/>
      <c r="L68" s="53"/>
      <c r="M68" s="49"/>
      <c r="N68" s="53"/>
      <c r="O68" s="49"/>
      <c r="P68" s="49"/>
      <c r="Q68" s="50"/>
    </row>
    <row r="69" spans="4:17" ht="23.1" customHeight="1" x14ac:dyDescent="0.15">
      <c r="D69" s="46"/>
      <c r="E69" s="52"/>
      <c r="F69" s="48"/>
      <c r="G69" s="47"/>
      <c r="H69" s="49"/>
      <c r="I69" s="53"/>
      <c r="J69" s="49"/>
      <c r="K69" s="49"/>
      <c r="L69" s="53"/>
      <c r="M69" s="49"/>
      <c r="N69" s="53"/>
      <c r="O69" s="49"/>
      <c r="P69" s="49"/>
      <c r="Q69" s="50"/>
    </row>
    <row r="70" spans="4:17" ht="23.1" customHeight="1" x14ac:dyDescent="0.15">
      <c r="D70" s="46"/>
      <c r="E70" s="52"/>
      <c r="F70" s="48"/>
      <c r="G70" s="47"/>
      <c r="H70" s="49"/>
      <c r="I70" s="53"/>
      <c r="J70" s="49"/>
      <c r="K70" s="49"/>
      <c r="L70" s="53"/>
      <c r="M70" s="49"/>
      <c r="N70" s="53"/>
      <c r="O70" s="49"/>
      <c r="P70" s="49"/>
      <c r="Q70" s="50"/>
    </row>
    <row r="71" spans="4:17" ht="23.1" customHeight="1" x14ac:dyDescent="0.15">
      <c r="D71" s="46"/>
      <c r="E71" s="52"/>
      <c r="F71" s="48"/>
      <c r="G71" s="47"/>
      <c r="H71" s="49"/>
      <c r="I71" s="53"/>
      <c r="J71" s="49"/>
      <c r="K71" s="49"/>
      <c r="L71" s="53"/>
      <c r="M71" s="49"/>
      <c r="N71" s="53"/>
      <c r="O71" s="49"/>
      <c r="P71" s="49"/>
      <c r="Q71" s="50"/>
    </row>
    <row r="72" spans="4:17" ht="23.1" customHeight="1" x14ac:dyDescent="0.15">
      <c r="D72" s="46"/>
      <c r="E72" s="52"/>
      <c r="F72" s="48"/>
      <c r="G72" s="47"/>
      <c r="H72" s="49"/>
      <c r="I72" s="53"/>
      <c r="J72" s="49"/>
      <c r="K72" s="49"/>
      <c r="L72" s="53"/>
      <c r="M72" s="49"/>
      <c r="N72" s="53"/>
      <c r="O72" s="49"/>
      <c r="P72" s="49"/>
      <c r="Q72" s="50"/>
    </row>
    <row r="73" spans="4:17" ht="23.1" customHeight="1" x14ac:dyDescent="0.15">
      <c r="D73" s="46"/>
      <c r="E73" s="52"/>
      <c r="F73" s="48"/>
      <c r="G73" s="47"/>
      <c r="H73" s="49"/>
      <c r="I73" s="53"/>
      <c r="J73" s="49"/>
      <c r="K73" s="49"/>
      <c r="L73" s="53"/>
      <c r="M73" s="49"/>
      <c r="N73" s="53"/>
      <c r="O73" s="49"/>
      <c r="P73" s="49"/>
      <c r="Q73" s="50"/>
    </row>
    <row r="74" spans="4:17" ht="23.1" customHeight="1" x14ac:dyDescent="0.15">
      <c r="D74" s="46"/>
      <c r="E74" s="52"/>
      <c r="F74" s="48"/>
      <c r="G74" s="47"/>
      <c r="H74" s="49"/>
      <c r="I74" s="53"/>
      <c r="J74" s="49"/>
      <c r="K74" s="49"/>
      <c r="L74" s="53"/>
      <c r="M74" s="49"/>
      <c r="N74" s="53"/>
      <c r="O74" s="49"/>
      <c r="P74" s="49"/>
      <c r="Q74" s="50"/>
    </row>
    <row r="75" spans="4:17" ht="23.1" customHeight="1" x14ac:dyDescent="0.15">
      <c r="D75" s="46"/>
      <c r="E75" s="52"/>
      <c r="F75" s="48"/>
      <c r="G75" s="47"/>
      <c r="H75" s="49"/>
      <c r="I75" s="53"/>
      <c r="J75" s="49"/>
      <c r="K75" s="49"/>
      <c r="L75" s="53"/>
      <c r="M75" s="49"/>
      <c r="N75" s="53"/>
      <c r="O75" s="49"/>
      <c r="P75" s="49"/>
      <c r="Q75" s="50"/>
    </row>
    <row r="76" spans="4:17" ht="23.1" customHeight="1" x14ac:dyDescent="0.15">
      <c r="D76" s="46"/>
      <c r="E76" s="52"/>
      <c r="F76" s="48"/>
      <c r="G76" s="47"/>
      <c r="H76" s="49"/>
      <c r="I76" s="53"/>
      <c r="J76" s="49"/>
      <c r="K76" s="49"/>
      <c r="L76" s="53"/>
      <c r="M76" s="49"/>
      <c r="N76" s="53"/>
      <c r="O76" s="49"/>
      <c r="P76" s="49"/>
      <c r="Q76" s="50"/>
    </row>
    <row r="77" spans="4:17" ht="23.1" customHeight="1" x14ac:dyDescent="0.15">
      <c r="D77" s="46"/>
      <c r="E77" s="52"/>
      <c r="F77" s="48"/>
      <c r="G77" s="47"/>
      <c r="H77" s="49"/>
      <c r="I77" s="53"/>
      <c r="J77" s="49"/>
      <c r="K77" s="49"/>
      <c r="L77" s="53"/>
      <c r="M77" s="49"/>
      <c r="N77" s="53"/>
      <c r="O77" s="49"/>
      <c r="P77" s="49"/>
      <c r="Q77" s="50"/>
    </row>
    <row r="78" spans="4:17" ht="23.1" customHeight="1" x14ac:dyDescent="0.15">
      <c r="D78" s="46"/>
      <c r="E78" s="52"/>
      <c r="F78" s="48"/>
      <c r="G78" s="47"/>
      <c r="H78" s="49"/>
      <c r="I78" s="53"/>
      <c r="J78" s="49"/>
      <c r="K78" s="49"/>
      <c r="L78" s="53"/>
      <c r="M78" s="49"/>
      <c r="N78" s="53"/>
      <c r="O78" s="49"/>
      <c r="P78" s="49"/>
      <c r="Q78" s="50"/>
    </row>
    <row r="79" spans="4:17" ht="23.1" customHeight="1" x14ac:dyDescent="0.15">
      <c r="D79" s="46"/>
      <c r="E79" s="52"/>
      <c r="F79" s="48"/>
      <c r="G79" s="47"/>
      <c r="H79" s="49"/>
      <c r="I79" s="53"/>
      <c r="J79" s="49"/>
      <c r="K79" s="49"/>
      <c r="L79" s="53"/>
      <c r="M79" s="49"/>
      <c r="N79" s="53"/>
      <c r="O79" s="49"/>
      <c r="P79" s="49"/>
      <c r="Q79" s="50"/>
    </row>
    <row r="80" spans="4:17" ht="23.1" customHeight="1" x14ac:dyDescent="0.15">
      <c r="D80" s="46"/>
      <c r="E80" s="52"/>
      <c r="F80" s="48"/>
      <c r="G80" s="47"/>
      <c r="H80" s="49"/>
      <c r="I80" s="53"/>
      <c r="J80" s="49"/>
      <c r="K80" s="49"/>
      <c r="L80" s="53"/>
      <c r="M80" s="49"/>
      <c r="N80" s="53"/>
      <c r="O80" s="49"/>
      <c r="P80" s="49"/>
      <c r="Q80" s="50"/>
    </row>
    <row r="81" spans="1:17" ht="23.1" customHeight="1" x14ac:dyDescent="0.15">
      <c r="B81" s="7" t="s">
        <v>420</v>
      </c>
      <c r="D81" s="46" t="s">
        <v>421</v>
      </c>
      <c r="E81" s="52"/>
      <c r="F81" s="48"/>
      <c r="G81" s="47"/>
      <c r="H81" s="49"/>
      <c r="I81" s="53"/>
      <c r="J81" s="49"/>
      <c r="K81" s="49"/>
      <c r="L81" s="53"/>
      <c r="M81" s="49"/>
      <c r="N81" s="53"/>
      <c r="O81" s="49"/>
      <c r="P81" s="49"/>
      <c r="Q81" s="50"/>
    </row>
    <row r="82" spans="1:17" ht="23.1" customHeight="1" x14ac:dyDescent="0.15">
      <c r="B82" s="7" t="s">
        <v>297</v>
      </c>
      <c r="D82" s="77" t="s">
        <v>434</v>
      </c>
      <c r="E82" s="78"/>
      <c r="F82" s="78"/>
      <c r="G82" s="78"/>
      <c r="H82" s="78"/>
      <c r="I82" s="78"/>
      <c r="J82" s="78"/>
      <c r="K82" s="78"/>
      <c r="L82" s="78"/>
      <c r="M82" s="78"/>
      <c r="N82" s="78"/>
      <c r="O82" s="78"/>
      <c r="P82" s="78"/>
      <c r="Q82" s="79"/>
    </row>
    <row r="83" spans="1:17" ht="23.1" customHeight="1" x14ac:dyDescent="0.15">
      <c r="A83" s="7" t="s">
        <v>330</v>
      </c>
      <c r="B83" s="7" t="s">
        <v>426</v>
      </c>
      <c r="C83" s="7" t="s">
        <v>331</v>
      </c>
      <c r="D83" s="46" t="s">
        <v>78</v>
      </c>
      <c r="E83" s="52" t="s">
        <v>79</v>
      </c>
      <c r="F83" s="48" t="s">
        <v>80</v>
      </c>
      <c r="G83" s="47">
        <v>53</v>
      </c>
      <c r="H83" s="49"/>
      <c r="I83" s="53"/>
      <c r="J83" s="49"/>
      <c r="K83" s="49"/>
      <c r="L83" s="53"/>
      <c r="M83" s="49"/>
      <c r="N83" s="53"/>
      <c r="O83" s="49"/>
      <c r="P83" s="49"/>
      <c r="Q83" s="50"/>
    </row>
    <row r="84" spans="1:17" ht="23.1" customHeight="1" x14ac:dyDescent="0.15">
      <c r="A84" s="7" t="s">
        <v>332</v>
      </c>
      <c r="B84" s="7" t="s">
        <v>426</v>
      </c>
      <c r="C84" s="7" t="s">
        <v>333</v>
      </c>
      <c r="D84" s="46" t="s">
        <v>78</v>
      </c>
      <c r="E84" s="52" t="s">
        <v>82</v>
      </c>
      <c r="F84" s="48" t="s">
        <v>80</v>
      </c>
      <c r="G84" s="47">
        <v>7</v>
      </c>
      <c r="H84" s="49"/>
      <c r="I84" s="53"/>
      <c r="J84" s="49"/>
      <c r="K84" s="49"/>
      <c r="L84" s="53"/>
      <c r="M84" s="49"/>
      <c r="N84" s="53"/>
      <c r="O84" s="49"/>
      <c r="P84" s="49"/>
      <c r="Q84" s="50"/>
    </row>
    <row r="85" spans="1:17" ht="23.1" customHeight="1" x14ac:dyDescent="0.15">
      <c r="A85" s="7" t="s">
        <v>233</v>
      </c>
      <c r="B85" s="7" t="s">
        <v>426</v>
      </c>
      <c r="C85" s="7" t="s">
        <v>87</v>
      </c>
      <c r="D85" s="46" t="s">
        <v>88</v>
      </c>
      <c r="E85" s="52" t="s">
        <v>89</v>
      </c>
      <c r="F85" s="48" t="s">
        <v>90</v>
      </c>
      <c r="G85" s="47">
        <v>18</v>
      </c>
      <c r="H85" s="49"/>
      <c r="I85" s="53"/>
      <c r="J85" s="49"/>
      <c r="K85" s="49"/>
      <c r="L85" s="53"/>
      <c r="M85" s="49"/>
      <c r="N85" s="53"/>
      <c r="O85" s="49"/>
      <c r="P85" s="49"/>
      <c r="Q85" s="50"/>
    </row>
    <row r="86" spans="1:17" ht="23.1" customHeight="1" x14ac:dyDescent="0.15">
      <c r="A86" s="7" t="s">
        <v>338</v>
      </c>
      <c r="B86" s="7" t="s">
        <v>426</v>
      </c>
      <c r="C86" s="7" t="s">
        <v>339</v>
      </c>
      <c r="D86" s="46" t="s">
        <v>88</v>
      </c>
      <c r="E86" s="52" t="s">
        <v>94</v>
      </c>
      <c r="F86" s="48" t="s">
        <v>80</v>
      </c>
      <c r="G86" s="47">
        <v>19</v>
      </c>
      <c r="H86" s="49"/>
      <c r="I86" s="53"/>
      <c r="J86" s="49"/>
      <c r="K86" s="49"/>
      <c r="L86" s="53"/>
      <c r="M86" s="49"/>
      <c r="N86" s="53"/>
      <c r="O86" s="49"/>
      <c r="P86" s="49"/>
      <c r="Q86" s="50"/>
    </row>
    <row r="87" spans="1:17" ht="23.1" customHeight="1" x14ac:dyDescent="0.15">
      <c r="A87" s="7" t="s">
        <v>342</v>
      </c>
      <c r="B87" s="7" t="s">
        <v>426</v>
      </c>
      <c r="C87" s="7" t="s">
        <v>343</v>
      </c>
      <c r="D87" s="46" t="s">
        <v>344</v>
      </c>
      <c r="E87" s="52" t="s">
        <v>102</v>
      </c>
      <c r="F87" s="48" t="s">
        <v>90</v>
      </c>
      <c r="G87" s="47">
        <v>13</v>
      </c>
      <c r="H87" s="49"/>
      <c r="I87" s="53"/>
      <c r="J87" s="49"/>
      <c r="K87" s="49"/>
      <c r="L87" s="53"/>
      <c r="M87" s="49"/>
      <c r="N87" s="53"/>
      <c r="O87" s="49"/>
      <c r="P87" s="49"/>
      <c r="Q87" s="50"/>
    </row>
    <row r="88" spans="1:17" ht="23.1" customHeight="1" x14ac:dyDescent="0.15">
      <c r="A88" s="7" t="s">
        <v>345</v>
      </c>
      <c r="B88" s="7" t="s">
        <v>426</v>
      </c>
      <c r="C88" s="7" t="s">
        <v>346</v>
      </c>
      <c r="D88" s="46" t="s">
        <v>344</v>
      </c>
      <c r="E88" s="52" t="s">
        <v>104</v>
      </c>
      <c r="F88" s="48" t="s">
        <v>90</v>
      </c>
      <c r="G88" s="47">
        <v>6</v>
      </c>
      <c r="H88" s="49"/>
      <c r="I88" s="53"/>
      <c r="J88" s="49"/>
      <c r="K88" s="49"/>
      <c r="L88" s="53"/>
      <c r="M88" s="49"/>
      <c r="N88" s="53"/>
      <c r="O88" s="49"/>
      <c r="P88" s="49"/>
      <c r="Q88" s="50"/>
    </row>
    <row r="89" spans="1:17" ht="23.1" customHeight="1" x14ac:dyDescent="0.15">
      <c r="A89" s="7" t="s">
        <v>347</v>
      </c>
      <c r="B89" s="7" t="s">
        <v>426</v>
      </c>
      <c r="C89" s="7" t="s">
        <v>348</v>
      </c>
      <c r="D89" s="46" t="s">
        <v>106</v>
      </c>
      <c r="E89" s="52" t="s">
        <v>107</v>
      </c>
      <c r="F89" s="48" t="s">
        <v>90</v>
      </c>
      <c r="G89" s="47">
        <v>8</v>
      </c>
      <c r="H89" s="49"/>
      <c r="I89" s="53"/>
      <c r="J89" s="49"/>
      <c r="K89" s="49"/>
      <c r="L89" s="53"/>
      <c r="M89" s="49"/>
      <c r="N89" s="53"/>
      <c r="O89" s="49"/>
      <c r="P89" s="49"/>
      <c r="Q89" s="50"/>
    </row>
    <row r="90" spans="1:17" ht="23.1" customHeight="1" x14ac:dyDescent="0.15">
      <c r="A90" s="7" t="s">
        <v>351</v>
      </c>
      <c r="B90" s="7" t="s">
        <v>426</v>
      </c>
      <c r="C90" s="7" t="s">
        <v>352</v>
      </c>
      <c r="D90" s="46" t="s">
        <v>117</v>
      </c>
      <c r="E90" s="52" t="s">
        <v>118</v>
      </c>
      <c r="F90" s="48" t="s">
        <v>90</v>
      </c>
      <c r="G90" s="47">
        <v>9</v>
      </c>
      <c r="H90" s="49"/>
      <c r="I90" s="53"/>
      <c r="J90" s="49"/>
      <c r="K90" s="49"/>
      <c r="L90" s="53"/>
      <c r="M90" s="49"/>
      <c r="N90" s="53"/>
      <c r="O90" s="49"/>
      <c r="P90" s="49"/>
      <c r="Q90" s="50"/>
    </row>
    <row r="91" spans="1:17" ht="23.1" customHeight="1" x14ac:dyDescent="0.15">
      <c r="A91" s="7" t="s">
        <v>357</v>
      </c>
      <c r="B91" s="7" t="s">
        <v>426</v>
      </c>
      <c r="C91" s="7" t="s">
        <v>358</v>
      </c>
      <c r="D91" s="46" t="s">
        <v>139</v>
      </c>
      <c r="E91" s="52" t="s">
        <v>140</v>
      </c>
      <c r="F91" s="48" t="s">
        <v>80</v>
      </c>
      <c r="G91" s="47">
        <v>335</v>
      </c>
      <c r="H91" s="49"/>
      <c r="I91" s="53"/>
      <c r="J91" s="49"/>
      <c r="K91" s="49"/>
      <c r="L91" s="53"/>
      <c r="M91" s="49"/>
      <c r="N91" s="53"/>
      <c r="O91" s="49"/>
      <c r="P91" s="49"/>
      <c r="Q91" s="50"/>
    </row>
    <row r="92" spans="1:17" ht="23.1" customHeight="1" x14ac:dyDescent="0.15">
      <c r="A92" s="7" t="s">
        <v>375</v>
      </c>
      <c r="B92" s="7" t="s">
        <v>426</v>
      </c>
      <c r="C92" s="7" t="s">
        <v>376</v>
      </c>
      <c r="D92" s="46" t="s">
        <v>161</v>
      </c>
      <c r="E92" s="52" t="s">
        <v>162</v>
      </c>
      <c r="F92" s="48" t="s">
        <v>90</v>
      </c>
      <c r="G92" s="47">
        <v>3</v>
      </c>
      <c r="H92" s="49"/>
      <c r="I92" s="53"/>
      <c r="J92" s="49"/>
      <c r="K92" s="49"/>
      <c r="L92" s="53"/>
      <c r="M92" s="49"/>
      <c r="N92" s="53"/>
      <c r="O92" s="49"/>
      <c r="P92" s="49"/>
      <c r="Q92" s="50"/>
    </row>
    <row r="93" spans="1:17" ht="23.1" customHeight="1" x14ac:dyDescent="0.15">
      <c r="A93" s="7" t="s">
        <v>377</v>
      </c>
      <c r="B93" s="7" t="s">
        <v>426</v>
      </c>
      <c r="C93" s="7" t="s">
        <v>378</v>
      </c>
      <c r="D93" s="46" t="s">
        <v>161</v>
      </c>
      <c r="E93" s="52" t="s">
        <v>164</v>
      </c>
      <c r="F93" s="48" t="s">
        <v>90</v>
      </c>
      <c r="G93" s="47">
        <v>1</v>
      </c>
      <c r="H93" s="49"/>
      <c r="I93" s="53"/>
      <c r="J93" s="49"/>
      <c r="K93" s="49"/>
      <c r="L93" s="53"/>
      <c r="M93" s="49"/>
      <c r="N93" s="53"/>
      <c r="O93" s="49"/>
      <c r="P93" s="49"/>
      <c r="Q93" s="50"/>
    </row>
    <row r="94" spans="1:17" ht="23.1" customHeight="1" x14ac:dyDescent="0.15">
      <c r="A94" s="7" t="s">
        <v>379</v>
      </c>
      <c r="B94" s="7" t="s">
        <v>426</v>
      </c>
      <c r="C94" s="7" t="s">
        <v>380</v>
      </c>
      <c r="D94" s="46" t="s">
        <v>161</v>
      </c>
      <c r="E94" s="52" t="s">
        <v>166</v>
      </c>
      <c r="F94" s="48" t="s">
        <v>90</v>
      </c>
      <c r="G94" s="47">
        <v>3</v>
      </c>
      <c r="H94" s="49"/>
      <c r="I94" s="53"/>
      <c r="J94" s="49"/>
      <c r="K94" s="49"/>
      <c r="L94" s="53"/>
      <c r="M94" s="49"/>
      <c r="N94" s="53"/>
      <c r="O94" s="49"/>
      <c r="P94" s="49"/>
      <c r="Q94" s="50"/>
    </row>
    <row r="95" spans="1:17" ht="23.1" customHeight="1" x14ac:dyDescent="0.15">
      <c r="A95" s="7" t="s">
        <v>383</v>
      </c>
      <c r="B95" s="7" t="s">
        <v>426</v>
      </c>
      <c r="C95" s="7" t="s">
        <v>384</v>
      </c>
      <c r="D95" s="46" t="s">
        <v>170</v>
      </c>
      <c r="E95" s="52" t="s">
        <v>171</v>
      </c>
      <c r="F95" s="48" t="s">
        <v>90</v>
      </c>
      <c r="G95" s="47">
        <v>1</v>
      </c>
      <c r="H95" s="49"/>
      <c r="I95" s="53"/>
      <c r="J95" s="49"/>
      <c r="K95" s="49"/>
      <c r="L95" s="53"/>
      <c r="M95" s="49"/>
      <c r="N95" s="53"/>
      <c r="O95" s="49"/>
      <c r="P95" s="49"/>
      <c r="Q95" s="50"/>
    </row>
    <row r="96" spans="1:17" ht="23.1" customHeight="1" x14ac:dyDescent="0.15">
      <c r="A96" s="7" t="s">
        <v>298</v>
      </c>
      <c r="B96" s="7" t="s">
        <v>426</v>
      </c>
      <c r="C96" s="7" t="s">
        <v>299</v>
      </c>
      <c r="D96" s="46" t="s">
        <v>300</v>
      </c>
      <c r="E96" s="52" t="s">
        <v>301</v>
      </c>
      <c r="F96" s="48" t="s">
        <v>302</v>
      </c>
      <c r="G96" s="47">
        <v>39</v>
      </c>
      <c r="H96" s="49"/>
      <c r="I96" s="53"/>
      <c r="J96" s="49"/>
      <c r="K96" s="49"/>
      <c r="L96" s="53"/>
      <c r="M96" s="49"/>
      <c r="N96" s="53"/>
      <c r="O96" s="49"/>
      <c r="P96" s="49"/>
      <c r="Q96" s="50"/>
    </row>
    <row r="97" spans="1:17" ht="23.1" customHeight="1" x14ac:dyDescent="0.15">
      <c r="A97" s="7" t="s">
        <v>323</v>
      </c>
      <c r="B97" s="7" t="s">
        <v>426</v>
      </c>
      <c r="C97" s="7" t="s">
        <v>324</v>
      </c>
      <c r="D97" s="46" t="s">
        <v>325</v>
      </c>
      <c r="E97" s="52" t="s">
        <v>296</v>
      </c>
      <c r="F97" s="48" t="s">
        <v>90</v>
      </c>
      <c r="G97" s="47">
        <v>19</v>
      </c>
      <c r="H97" s="49"/>
      <c r="I97" s="53"/>
      <c r="J97" s="49"/>
      <c r="K97" s="49"/>
      <c r="L97" s="53"/>
      <c r="M97" s="49"/>
      <c r="N97" s="53"/>
      <c r="O97" s="49"/>
      <c r="P97" s="49"/>
      <c r="Q97" s="50"/>
    </row>
    <row r="98" spans="1:17" ht="23.1" customHeight="1" x14ac:dyDescent="0.15">
      <c r="A98" s="7" t="s">
        <v>395</v>
      </c>
      <c r="B98" s="7" t="s">
        <v>426</v>
      </c>
      <c r="C98" s="7" t="s">
        <v>396</v>
      </c>
      <c r="D98" s="46" t="s">
        <v>201</v>
      </c>
      <c r="E98" s="52" t="s">
        <v>202</v>
      </c>
      <c r="F98" s="48" t="s">
        <v>187</v>
      </c>
      <c r="G98" s="47">
        <v>6</v>
      </c>
      <c r="H98" s="49"/>
      <c r="I98" s="53"/>
      <c r="J98" s="49"/>
      <c r="K98" s="49"/>
      <c r="L98" s="53"/>
      <c r="M98" s="49"/>
      <c r="N98" s="53"/>
      <c r="O98" s="49"/>
      <c r="P98" s="49"/>
      <c r="Q98" s="50"/>
    </row>
    <row r="99" spans="1:17" ht="23.1" customHeight="1" x14ac:dyDescent="0.15">
      <c r="A99" s="7" t="s">
        <v>397</v>
      </c>
      <c r="B99" s="7" t="s">
        <v>426</v>
      </c>
      <c r="C99" s="7" t="s">
        <v>398</v>
      </c>
      <c r="D99" s="46" t="s">
        <v>201</v>
      </c>
      <c r="E99" s="52" t="s">
        <v>203</v>
      </c>
      <c r="F99" s="48" t="s">
        <v>187</v>
      </c>
      <c r="G99" s="47">
        <v>13</v>
      </c>
      <c r="H99" s="49"/>
      <c r="I99" s="53"/>
      <c r="J99" s="49"/>
      <c r="K99" s="49"/>
      <c r="L99" s="53"/>
      <c r="M99" s="49"/>
      <c r="N99" s="53"/>
      <c r="O99" s="49"/>
      <c r="P99" s="49"/>
      <c r="Q99" s="50"/>
    </row>
    <row r="100" spans="1:17" ht="23.1" customHeight="1" x14ac:dyDescent="0.15">
      <c r="D100" s="46"/>
      <c r="E100" s="52"/>
      <c r="F100" s="48"/>
      <c r="G100" s="47"/>
      <c r="H100" s="49"/>
      <c r="I100" s="53"/>
      <c r="J100" s="49"/>
      <c r="K100" s="49"/>
      <c r="L100" s="53"/>
      <c r="M100" s="49"/>
      <c r="N100" s="53"/>
      <c r="O100" s="49"/>
      <c r="P100" s="49"/>
      <c r="Q100" s="50"/>
    </row>
    <row r="101" spans="1:17" ht="23.1" customHeight="1" x14ac:dyDescent="0.15">
      <c r="D101" s="46"/>
      <c r="E101" s="52"/>
      <c r="F101" s="48"/>
      <c r="G101" s="47"/>
      <c r="H101" s="49"/>
      <c r="I101" s="53"/>
      <c r="J101" s="49"/>
      <c r="K101" s="49"/>
      <c r="L101" s="53"/>
      <c r="M101" s="49"/>
      <c r="N101" s="53"/>
      <c r="O101" s="49"/>
      <c r="P101" s="49"/>
      <c r="Q101" s="50"/>
    </row>
    <row r="102" spans="1:17" ht="23.1" customHeight="1" x14ac:dyDescent="0.15">
      <c r="D102" s="46"/>
      <c r="E102" s="52"/>
      <c r="F102" s="48"/>
      <c r="G102" s="47"/>
      <c r="H102" s="49"/>
      <c r="I102" s="53"/>
      <c r="J102" s="49"/>
      <c r="K102" s="49"/>
      <c r="L102" s="53"/>
      <c r="M102" s="49"/>
      <c r="N102" s="53"/>
      <c r="O102" s="49"/>
      <c r="P102" s="49"/>
      <c r="Q102" s="50"/>
    </row>
    <row r="103" spans="1:17" ht="23.1" customHeight="1" x14ac:dyDescent="0.15">
      <c r="D103" s="46"/>
      <c r="E103" s="52"/>
      <c r="F103" s="48"/>
      <c r="G103" s="47"/>
      <c r="H103" s="49"/>
      <c r="I103" s="53"/>
      <c r="J103" s="49"/>
      <c r="K103" s="49"/>
      <c r="L103" s="53"/>
      <c r="M103" s="49"/>
      <c r="N103" s="53"/>
      <c r="O103" s="49"/>
      <c r="P103" s="49"/>
      <c r="Q103" s="50"/>
    </row>
    <row r="104" spans="1:17" ht="23.1" customHeight="1" x14ac:dyDescent="0.15">
      <c r="D104" s="46"/>
      <c r="E104" s="52"/>
      <c r="F104" s="48"/>
      <c r="G104" s="47"/>
      <c r="H104" s="49"/>
      <c r="I104" s="53"/>
      <c r="J104" s="49"/>
      <c r="K104" s="49"/>
      <c r="L104" s="53"/>
      <c r="M104" s="49"/>
      <c r="N104" s="53"/>
      <c r="O104" s="49"/>
      <c r="P104" s="49"/>
      <c r="Q104" s="50"/>
    </row>
    <row r="105" spans="1:17" ht="23.1" customHeight="1" x14ac:dyDescent="0.15">
      <c r="D105" s="46"/>
      <c r="E105" s="52"/>
      <c r="F105" s="48"/>
      <c r="G105" s="47"/>
      <c r="H105" s="49"/>
      <c r="I105" s="53"/>
      <c r="J105" s="49"/>
      <c r="K105" s="49"/>
      <c r="L105" s="53"/>
      <c r="M105" s="49"/>
      <c r="N105" s="53"/>
      <c r="O105" s="49"/>
      <c r="P105" s="49"/>
      <c r="Q105" s="50"/>
    </row>
    <row r="106" spans="1:17" ht="23.1" customHeight="1" x14ac:dyDescent="0.15">
      <c r="D106" s="46"/>
      <c r="E106" s="52"/>
      <c r="F106" s="48"/>
      <c r="G106" s="47"/>
      <c r="H106" s="49"/>
      <c r="I106" s="53"/>
      <c r="J106" s="49"/>
      <c r="K106" s="49"/>
      <c r="L106" s="53"/>
      <c r="M106" s="49"/>
      <c r="N106" s="53"/>
      <c r="O106" s="49"/>
      <c r="P106" s="49"/>
      <c r="Q106" s="50"/>
    </row>
    <row r="107" spans="1:17" ht="23.1" customHeight="1" x14ac:dyDescent="0.15">
      <c r="B107" s="7" t="s">
        <v>420</v>
      </c>
      <c r="D107" s="46" t="s">
        <v>421</v>
      </c>
      <c r="E107" s="52"/>
      <c r="F107" s="48"/>
      <c r="G107" s="47"/>
      <c r="H107" s="49"/>
      <c r="I107" s="53"/>
      <c r="J107" s="49"/>
      <c r="K107" s="49"/>
      <c r="L107" s="53"/>
      <c r="M107" s="49"/>
      <c r="N107" s="53"/>
      <c r="O107" s="49"/>
      <c r="P107" s="49"/>
      <c r="Q107" s="50"/>
    </row>
    <row r="108" spans="1:17" ht="23.1" customHeight="1" x14ac:dyDescent="0.15">
      <c r="B108" s="7" t="s">
        <v>297</v>
      </c>
      <c r="D108" s="77" t="s">
        <v>435</v>
      </c>
      <c r="E108" s="78"/>
      <c r="F108" s="78"/>
      <c r="G108" s="78"/>
      <c r="H108" s="78"/>
      <c r="I108" s="78"/>
      <c r="J108" s="78"/>
      <c r="K108" s="78"/>
      <c r="L108" s="78"/>
      <c r="M108" s="78"/>
      <c r="N108" s="78"/>
      <c r="O108" s="78"/>
      <c r="P108" s="78"/>
      <c r="Q108" s="79"/>
    </row>
    <row r="109" spans="1:17" ht="23.1" customHeight="1" x14ac:dyDescent="0.15">
      <c r="A109" s="7" t="s">
        <v>330</v>
      </c>
      <c r="B109" s="7" t="s">
        <v>427</v>
      </c>
      <c r="C109" s="7" t="s">
        <v>331</v>
      </c>
      <c r="D109" s="46" t="s">
        <v>78</v>
      </c>
      <c r="E109" s="52" t="s">
        <v>79</v>
      </c>
      <c r="F109" s="48" t="s">
        <v>80</v>
      </c>
      <c r="G109" s="47">
        <v>13</v>
      </c>
      <c r="H109" s="49"/>
      <c r="I109" s="53"/>
      <c r="J109" s="49"/>
      <c r="K109" s="49"/>
      <c r="L109" s="53"/>
      <c r="M109" s="49"/>
      <c r="N109" s="53"/>
      <c r="O109" s="49"/>
      <c r="P109" s="49"/>
      <c r="Q109" s="50"/>
    </row>
    <row r="110" spans="1:17" ht="23.1" customHeight="1" x14ac:dyDescent="0.15">
      <c r="A110" s="7" t="s">
        <v>334</v>
      </c>
      <c r="B110" s="7" t="s">
        <v>427</v>
      </c>
      <c r="C110" s="7" t="s">
        <v>335</v>
      </c>
      <c r="D110" s="46" t="s">
        <v>78</v>
      </c>
      <c r="E110" s="52" t="s">
        <v>84</v>
      </c>
      <c r="F110" s="48" t="s">
        <v>80</v>
      </c>
      <c r="G110" s="47">
        <v>13</v>
      </c>
      <c r="H110" s="49"/>
      <c r="I110" s="53"/>
      <c r="J110" s="49"/>
      <c r="K110" s="49"/>
      <c r="L110" s="53"/>
      <c r="M110" s="49"/>
      <c r="N110" s="53"/>
      <c r="O110" s="49"/>
      <c r="P110" s="49"/>
      <c r="Q110" s="50"/>
    </row>
    <row r="111" spans="1:17" ht="23.1" customHeight="1" x14ac:dyDescent="0.15">
      <c r="A111" s="7" t="s">
        <v>233</v>
      </c>
      <c r="B111" s="7" t="s">
        <v>427</v>
      </c>
      <c r="C111" s="7" t="s">
        <v>87</v>
      </c>
      <c r="D111" s="46" t="s">
        <v>88</v>
      </c>
      <c r="E111" s="52" t="s">
        <v>89</v>
      </c>
      <c r="F111" s="48" t="s">
        <v>90</v>
      </c>
      <c r="G111" s="47">
        <v>6</v>
      </c>
      <c r="H111" s="49"/>
      <c r="I111" s="53"/>
      <c r="J111" s="49"/>
      <c r="K111" s="49"/>
      <c r="L111" s="53"/>
      <c r="M111" s="49"/>
      <c r="N111" s="53"/>
      <c r="O111" s="49"/>
      <c r="P111" s="49"/>
      <c r="Q111" s="50"/>
    </row>
    <row r="112" spans="1:17" ht="23.1" customHeight="1" x14ac:dyDescent="0.15">
      <c r="A112" s="7" t="s">
        <v>234</v>
      </c>
      <c r="B112" s="7" t="s">
        <v>427</v>
      </c>
      <c r="C112" s="7" t="s">
        <v>91</v>
      </c>
      <c r="D112" s="46" t="s">
        <v>88</v>
      </c>
      <c r="E112" s="52" t="s">
        <v>92</v>
      </c>
      <c r="F112" s="48" t="s">
        <v>90</v>
      </c>
      <c r="G112" s="47">
        <v>2</v>
      </c>
      <c r="H112" s="49"/>
      <c r="I112" s="53"/>
      <c r="J112" s="49"/>
      <c r="K112" s="49"/>
      <c r="L112" s="53"/>
      <c r="M112" s="49"/>
      <c r="N112" s="53"/>
      <c r="O112" s="49"/>
      <c r="P112" s="49"/>
      <c r="Q112" s="50"/>
    </row>
    <row r="113" spans="1:17" ht="23.1" customHeight="1" x14ac:dyDescent="0.15">
      <c r="A113" s="7" t="s">
        <v>338</v>
      </c>
      <c r="B113" s="7" t="s">
        <v>427</v>
      </c>
      <c r="C113" s="7" t="s">
        <v>339</v>
      </c>
      <c r="D113" s="46" t="s">
        <v>88</v>
      </c>
      <c r="E113" s="52" t="s">
        <v>94</v>
      </c>
      <c r="F113" s="48" t="s">
        <v>80</v>
      </c>
      <c r="G113" s="47">
        <v>3</v>
      </c>
      <c r="H113" s="49"/>
      <c r="I113" s="53"/>
      <c r="J113" s="49"/>
      <c r="K113" s="49"/>
      <c r="L113" s="53"/>
      <c r="M113" s="49"/>
      <c r="N113" s="53"/>
      <c r="O113" s="49"/>
      <c r="P113" s="49"/>
      <c r="Q113" s="50"/>
    </row>
    <row r="114" spans="1:17" ht="23.1" customHeight="1" x14ac:dyDescent="0.15">
      <c r="A114" s="7" t="s">
        <v>340</v>
      </c>
      <c r="B114" s="7" t="s">
        <v>427</v>
      </c>
      <c r="C114" s="7" t="s">
        <v>341</v>
      </c>
      <c r="D114" s="46" t="s">
        <v>88</v>
      </c>
      <c r="E114" s="52" t="s">
        <v>96</v>
      </c>
      <c r="F114" s="48" t="s">
        <v>80</v>
      </c>
      <c r="G114" s="47">
        <v>2</v>
      </c>
      <c r="H114" s="49"/>
      <c r="I114" s="53"/>
      <c r="J114" s="49"/>
      <c r="K114" s="49"/>
      <c r="L114" s="53"/>
      <c r="M114" s="49"/>
      <c r="N114" s="53"/>
      <c r="O114" s="49"/>
      <c r="P114" s="49"/>
      <c r="Q114" s="50"/>
    </row>
    <row r="115" spans="1:17" ht="23.1" customHeight="1" x14ac:dyDescent="0.15">
      <c r="A115" s="7" t="s">
        <v>237</v>
      </c>
      <c r="B115" s="7" t="s">
        <v>427</v>
      </c>
      <c r="C115" s="7" t="s">
        <v>97</v>
      </c>
      <c r="D115" s="46" t="s">
        <v>98</v>
      </c>
      <c r="E115" s="52" t="s">
        <v>99</v>
      </c>
      <c r="F115" s="48" t="s">
        <v>90</v>
      </c>
      <c r="G115" s="47">
        <v>2</v>
      </c>
      <c r="H115" s="49"/>
      <c r="I115" s="53"/>
      <c r="J115" s="49"/>
      <c r="K115" s="49"/>
      <c r="L115" s="53"/>
      <c r="M115" s="49"/>
      <c r="N115" s="53"/>
      <c r="O115" s="49"/>
      <c r="P115" s="49"/>
      <c r="Q115" s="50"/>
    </row>
    <row r="116" spans="1:17" ht="23.1" customHeight="1" x14ac:dyDescent="0.15">
      <c r="A116" s="7" t="s">
        <v>342</v>
      </c>
      <c r="B116" s="7" t="s">
        <v>427</v>
      </c>
      <c r="C116" s="7" t="s">
        <v>343</v>
      </c>
      <c r="D116" s="46" t="s">
        <v>344</v>
      </c>
      <c r="E116" s="52" t="s">
        <v>102</v>
      </c>
      <c r="F116" s="48" t="s">
        <v>90</v>
      </c>
      <c r="G116" s="47">
        <v>3</v>
      </c>
      <c r="H116" s="49"/>
      <c r="I116" s="53"/>
      <c r="J116" s="49"/>
      <c r="K116" s="49"/>
      <c r="L116" s="53"/>
      <c r="M116" s="49"/>
      <c r="N116" s="53"/>
      <c r="O116" s="49"/>
      <c r="P116" s="49"/>
      <c r="Q116" s="50"/>
    </row>
    <row r="117" spans="1:17" ht="23.1" customHeight="1" x14ac:dyDescent="0.15">
      <c r="A117" s="7" t="s">
        <v>353</v>
      </c>
      <c r="B117" s="7" t="s">
        <v>427</v>
      </c>
      <c r="C117" s="7" t="s">
        <v>354</v>
      </c>
      <c r="D117" s="46" t="s">
        <v>117</v>
      </c>
      <c r="E117" s="52" t="s">
        <v>120</v>
      </c>
      <c r="F117" s="48" t="s">
        <v>90</v>
      </c>
      <c r="G117" s="47">
        <v>1</v>
      </c>
      <c r="H117" s="49"/>
      <c r="I117" s="53"/>
      <c r="J117" s="49"/>
      <c r="K117" s="49"/>
      <c r="L117" s="53"/>
      <c r="M117" s="49"/>
      <c r="N117" s="53"/>
      <c r="O117" s="49"/>
      <c r="P117" s="49"/>
      <c r="Q117" s="50"/>
    </row>
    <row r="118" spans="1:17" ht="23.1" customHeight="1" x14ac:dyDescent="0.15">
      <c r="A118" s="7" t="s">
        <v>359</v>
      </c>
      <c r="B118" s="7" t="s">
        <v>427</v>
      </c>
      <c r="C118" s="7" t="s">
        <v>360</v>
      </c>
      <c r="D118" s="46" t="s">
        <v>139</v>
      </c>
      <c r="E118" s="52" t="s">
        <v>142</v>
      </c>
      <c r="F118" s="48" t="s">
        <v>80</v>
      </c>
      <c r="G118" s="47">
        <v>61</v>
      </c>
      <c r="H118" s="49"/>
      <c r="I118" s="53"/>
      <c r="J118" s="49"/>
      <c r="K118" s="49"/>
      <c r="L118" s="53"/>
      <c r="M118" s="49"/>
      <c r="N118" s="53"/>
      <c r="O118" s="49"/>
      <c r="P118" s="49"/>
      <c r="Q118" s="50"/>
    </row>
    <row r="119" spans="1:17" ht="23.1" customHeight="1" x14ac:dyDescent="0.15">
      <c r="A119" s="7" t="s">
        <v>361</v>
      </c>
      <c r="B119" s="7" t="s">
        <v>427</v>
      </c>
      <c r="C119" s="7" t="s">
        <v>362</v>
      </c>
      <c r="D119" s="46" t="s">
        <v>144</v>
      </c>
      <c r="E119" s="52" t="s">
        <v>145</v>
      </c>
      <c r="F119" s="48" t="s">
        <v>80</v>
      </c>
      <c r="G119" s="47">
        <v>19</v>
      </c>
      <c r="H119" s="49"/>
      <c r="I119" s="53"/>
      <c r="J119" s="49"/>
      <c r="K119" s="49"/>
      <c r="L119" s="53"/>
      <c r="M119" s="49"/>
      <c r="N119" s="53"/>
      <c r="O119" s="49"/>
      <c r="P119" s="49"/>
      <c r="Q119" s="50"/>
    </row>
    <row r="120" spans="1:17" ht="23.1" customHeight="1" x14ac:dyDescent="0.15">
      <c r="A120" s="7" t="s">
        <v>369</v>
      </c>
      <c r="B120" s="7" t="s">
        <v>427</v>
      </c>
      <c r="C120" s="7" t="s">
        <v>370</v>
      </c>
      <c r="D120" s="46" t="s">
        <v>151</v>
      </c>
      <c r="E120" s="52" t="s">
        <v>154</v>
      </c>
      <c r="F120" s="48" t="s">
        <v>80</v>
      </c>
      <c r="G120" s="47">
        <v>19</v>
      </c>
      <c r="H120" s="49"/>
      <c r="I120" s="53"/>
      <c r="J120" s="49"/>
      <c r="K120" s="49"/>
      <c r="L120" s="53"/>
      <c r="M120" s="49"/>
      <c r="N120" s="53"/>
      <c r="O120" s="49"/>
      <c r="P120" s="49"/>
      <c r="Q120" s="50"/>
    </row>
    <row r="121" spans="1:17" ht="23.1" customHeight="1" x14ac:dyDescent="0.15">
      <c r="A121" s="7" t="s">
        <v>298</v>
      </c>
      <c r="B121" s="7" t="s">
        <v>427</v>
      </c>
      <c r="C121" s="7" t="s">
        <v>299</v>
      </c>
      <c r="D121" s="46" t="s">
        <v>300</v>
      </c>
      <c r="E121" s="52" t="s">
        <v>301</v>
      </c>
      <c r="F121" s="48" t="s">
        <v>302</v>
      </c>
      <c r="G121" s="47">
        <v>8</v>
      </c>
      <c r="H121" s="49"/>
      <c r="I121" s="53"/>
      <c r="J121" s="49"/>
      <c r="K121" s="49"/>
      <c r="L121" s="53"/>
      <c r="M121" s="49"/>
      <c r="N121" s="53"/>
      <c r="O121" s="49"/>
      <c r="P121" s="49"/>
      <c r="Q121" s="50"/>
    </row>
    <row r="122" spans="1:17" ht="23.1" customHeight="1" x14ac:dyDescent="0.15">
      <c r="A122" s="7" t="s">
        <v>306</v>
      </c>
      <c r="B122" s="7" t="s">
        <v>427</v>
      </c>
      <c r="C122" s="7" t="s">
        <v>307</v>
      </c>
      <c r="D122" s="46" t="s">
        <v>300</v>
      </c>
      <c r="E122" s="52" t="s">
        <v>308</v>
      </c>
      <c r="F122" s="48" t="s">
        <v>302</v>
      </c>
      <c r="G122" s="47">
        <v>6</v>
      </c>
      <c r="H122" s="49"/>
      <c r="I122" s="53"/>
      <c r="J122" s="49"/>
      <c r="K122" s="49"/>
      <c r="L122" s="53"/>
      <c r="M122" s="49"/>
      <c r="N122" s="53"/>
      <c r="O122" s="49"/>
      <c r="P122" s="49"/>
      <c r="Q122" s="50"/>
    </row>
    <row r="123" spans="1:17" ht="23.1" customHeight="1" x14ac:dyDescent="0.15">
      <c r="D123" s="46"/>
      <c r="E123" s="52"/>
      <c r="F123" s="48"/>
      <c r="G123" s="47"/>
      <c r="H123" s="49"/>
      <c r="I123" s="53"/>
      <c r="J123" s="49"/>
      <c r="K123" s="49"/>
      <c r="L123" s="53"/>
      <c r="M123" s="49"/>
      <c r="N123" s="53"/>
      <c r="O123" s="49"/>
      <c r="P123" s="49"/>
      <c r="Q123" s="50"/>
    </row>
    <row r="124" spans="1:17" ht="23.1" customHeight="1" x14ac:dyDescent="0.15">
      <c r="D124" s="46"/>
      <c r="E124" s="52"/>
      <c r="F124" s="48"/>
      <c r="G124" s="47"/>
      <c r="H124" s="49"/>
      <c r="I124" s="53"/>
      <c r="J124" s="49"/>
      <c r="K124" s="49"/>
      <c r="L124" s="53"/>
      <c r="M124" s="49"/>
      <c r="N124" s="53"/>
      <c r="O124" s="49"/>
      <c r="P124" s="49"/>
      <c r="Q124" s="50"/>
    </row>
    <row r="125" spans="1:17" ht="23.1" customHeight="1" x14ac:dyDescent="0.15">
      <c r="D125" s="46"/>
      <c r="E125" s="52"/>
      <c r="F125" s="48"/>
      <c r="G125" s="47"/>
      <c r="H125" s="49"/>
      <c r="I125" s="53"/>
      <c r="J125" s="49"/>
      <c r="K125" s="49"/>
      <c r="L125" s="53"/>
      <c r="M125" s="49"/>
      <c r="N125" s="53"/>
      <c r="O125" s="49"/>
      <c r="P125" s="49"/>
      <c r="Q125" s="50"/>
    </row>
    <row r="126" spans="1:17" ht="23.1" customHeight="1" x14ac:dyDescent="0.15">
      <c r="D126" s="46"/>
      <c r="E126" s="52"/>
      <c r="F126" s="48"/>
      <c r="G126" s="47"/>
      <c r="H126" s="49"/>
      <c r="I126" s="53"/>
      <c r="J126" s="49"/>
      <c r="K126" s="49"/>
      <c r="L126" s="53"/>
      <c r="M126" s="49"/>
      <c r="N126" s="53"/>
      <c r="O126" s="49"/>
      <c r="P126" s="49"/>
      <c r="Q126" s="50"/>
    </row>
    <row r="127" spans="1:17" ht="23.1" customHeight="1" x14ac:dyDescent="0.15">
      <c r="D127" s="46"/>
      <c r="E127" s="52"/>
      <c r="F127" s="48"/>
      <c r="G127" s="47"/>
      <c r="H127" s="49"/>
      <c r="I127" s="53"/>
      <c r="J127" s="49"/>
      <c r="K127" s="49"/>
      <c r="L127" s="53"/>
      <c r="M127" s="49"/>
      <c r="N127" s="53"/>
      <c r="O127" s="49"/>
      <c r="P127" s="49"/>
      <c r="Q127" s="50"/>
    </row>
    <row r="128" spans="1:17" ht="23.1" customHeight="1" x14ac:dyDescent="0.15">
      <c r="D128" s="46"/>
      <c r="E128" s="52"/>
      <c r="F128" s="48"/>
      <c r="G128" s="47"/>
      <c r="H128" s="49"/>
      <c r="I128" s="53"/>
      <c r="J128" s="49"/>
      <c r="K128" s="49"/>
      <c r="L128" s="53"/>
      <c r="M128" s="49"/>
      <c r="N128" s="53"/>
      <c r="O128" s="49"/>
      <c r="P128" s="49"/>
      <c r="Q128" s="50"/>
    </row>
    <row r="129" spans="1:17" ht="23.1" customHeight="1" x14ac:dyDescent="0.15">
      <c r="D129" s="46"/>
      <c r="E129" s="52"/>
      <c r="F129" s="48"/>
      <c r="G129" s="47"/>
      <c r="H129" s="49"/>
      <c r="I129" s="53"/>
      <c r="J129" s="49"/>
      <c r="K129" s="49"/>
      <c r="L129" s="53"/>
      <c r="M129" s="49"/>
      <c r="N129" s="53"/>
      <c r="O129" s="49"/>
      <c r="P129" s="49"/>
      <c r="Q129" s="50"/>
    </row>
    <row r="130" spans="1:17" ht="23.1" customHeight="1" x14ac:dyDescent="0.15">
      <c r="D130" s="46"/>
      <c r="E130" s="52"/>
      <c r="F130" s="48"/>
      <c r="G130" s="47"/>
      <c r="H130" s="49"/>
      <c r="I130" s="53"/>
      <c r="J130" s="49"/>
      <c r="K130" s="49"/>
      <c r="L130" s="53"/>
      <c r="M130" s="49"/>
      <c r="N130" s="53"/>
      <c r="O130" s="49"/>
      <c r="P130" s="49"/>
      <c r="Q130" s="50"/>
    </row>
    <row r="131" spans="1:17" ht="23.1" customHeight="1" x14ac:dyDescent="0.15">
      <c r="D131" s="46"/>
      <c r="E131" s="52"/>
      <c r="F131" s="48"/>
      <c r="G131" s="47"/>
      <c r="H131" s="49"/>
      <c r="I131" s="53"/>
      <c r="J131" s="49"/>
      <c r="K131" s="49"/>
      <c r="L131" s="53"/>
      <c r="M131" s="49"/>
      <c r="N131" s="53"/>
      <c r="O131" s="49"/>
      <c r="P131" s="49"/>
      <c r="Q131" s="50"/>
    </row>
    <row r="132" spans="1:17" ht="23.1" customHeight="1" x14ac:dyDescent="0.15">
      <c r="D132" s="46"/>
      <c r="E132" s="52"/>
      <c r="F132" s="48"/>
      <c r="G132" s="47"/>
      <c r="H132" s="49"/>
      <c r="I132" s="53"/>
      <c r="J132" s="49"/>
      <c r="K132" s="49"/>
      <c r="L132" s="53"/>
      <c r="M132" s="49"/>
      <c r="N132" s="53"/>
      <c r="O132" s="49"/>
      <c r="P132" s="49"/>
      <c r="Q132" s="50"/>
    </row>
    <row r="133" spans="1:17" ht="23.1" customHeight="1" x14ac:dyDescent="0.15">
      <c r="B133" s="7" t="s">
        <v>420</v>
      </c>
      <c r="D133" s="46" t="s">
        <v>421</v>
      </c>
      <c r="E133" s="52"/>
      <c r="F133" s="48"/>
      <c r="G133" s="47"/>
      <c r="H133" s="49"/>
      <c r="I133" s="53"/>
      <c r="J133" s="49"/>
      <c r="K133" s="49"/>
      <c r="L133" s="53"/>
      <c r="M133" s="49"/>
      <c r="N133" s="53"/>
      <c r="O133" s="49"/>
      <c r="P133" s="49"/>
      <c r="Q133" s="50"/>
    </row>
    <row r="134" spans="1:17" ht="23.1" customHeight="1" x14ac:dyDescent="0.15">
      <c r="B134" s="7" t="s">
        <v>297</v>
      </c>
      <c r="D134" s="77" t="s">
        <v>436</v>
      </c>
      <c r="E134" s="78"/>
      <c r="F134" s="78"/>
      <c r="G134" s="78"/>
      <c r="H134" s="78"/>
      <c r="I134" s="78"/>
      <c r="J134" s="78"/>
      <c r="K134" s="78"/>
      <c r="L134" s="78"/>
      <c r="M134" s="78"/>
      <c r="N134" s="78"/>
      <c r="O134" s="78"/>
      <c r="P134" s="78"/>
      <c r="Q134" s="79"/>
    </row>
    <row r="135" spans="1:17" ht="23.1" customHeight="1" x14ac:dyDescent="0.15">
      <c r="A135" s="7" t="s">
        <v>233</v>
      </c>
      <c r="B135" s="7" t="s">
        <v>428</v>
      </c>
      <c r="C135" s="7" t="s">
        <v>87</v>
      </c>
      <c r="D135" s="46" t="s">
        <v>88</v>
      </c>
      <c r="E135" s="52" t="s">
        <v>89</v>
      </c>
      <c r="F135" s="48" t="s">
        <v>90</v>
      </c>
      <c r="G135" s="47">
        <v>18</v>
      </c>
      <c r="H135" s="49"/>
      <c r="I135" s="53"/>
      <c r="J135" s="49"/>
      <c r="K135" s="49"/>
      <c r="L135" s="53"/>
      <c r="M135" s="49"/>
      <c r="N135" s="53"/>
      <c r="O135" s="49"/>
      <c r="P135" s="49"/>
      <c r="Q135" s="50"/>
    </row>
    <row r="136" spans="1:17" ht="23.1" customHeight="1" x14ac:dyDescent="0.15">
      <c r="A136" s="7" t="s">
        <v>338</v>
      </c>
      <c r="B136" s="7" t="s">
        <v>428</v>
      </c>
      <c r="C136" s="7" t="s">
        <v>339</v>
      </c>
      <c r="D136" s="46" t="s">
        <v>88</v>
      </c>
      <c r="E136" s="52" t="s">
        <v>94</v>
      </c>
      <c r="F136" s="48" t="s">
        <v>80</v>
      </c>
      <c r="G136" s="47">
        <v>18</v>
      </c>
      <c r="H136" s="49"/>
      <c r="I136" s="53"/>
      <c r="J136" s="49"/>
      <c r="K136" s="49"/>
      <c r="L136" s="53"/>
      <c r="M136" s="49"/>
      <c r="N136" s="53"/>
      <c r="O136" s="49"/>
      <c r="P136" s="49"/>
      <c r="Q136" s="50"/>
    </row>
    <row r="137" spans="1:17" ht="23.1" customHeight="1" x14ac:dyDescent="0.15">
      <c r="A137" s="7" t="s">
        <v>349</v>
      </c>
      <c r="B137" s="7" t="s">
        <v>428</v>
      </c>
      <c r="C137" s="7" t="s">
        <v>350</v>
      </c>
      <c r="D137" s="46" t="s">
        <v>109</v>
      </c>
      <c r="E137" s="52" t="s">
        <v>110</v>
      </c>
      <c r="F137" s="48" t="s">
        <v>90</v>
      </c>
      <c r="G137" s="47">
        <v>9</v>
      </c>
      <c r="H137" s="49"/>
      <c r="I137" s="53"/>
      <c r="J137" s="49"/>
      <c r="K137" s="49"/>
      <c r="L137" s="53"/>
      <c r="M137" s="49"/>
      <c r="N137" s="53"/>
      <c r="O137" s="49"/>
      <c r="P137" s="49"/>
      <c r="Q137" s="50"/>
    </row>
    <row r="138" spans="1:17" ht="23.1" customHeight="1" x14ac:dyDescent="0.15">
      <c r="A138" s="7" t="s">
        <v>373</v>
      </c>
      <c r="B138" s="7" t="s">
        <v>428</v>
      </c>
      <c r="C138" s="7" t="s">
        <v>374</v>
      </c>
      <c r="D138" s="46" t="s">
        <v>158</v>
      </c>
      <c r="E138" s="52" t="s">
        <v>159</v>
      </c>
      <c r="F138" s="48" t="s">
        <v>80</v>
      </c>
      <c r="G138" s="47">
        <v>18</v>
      </c>
      <c r="H138" s="49"/>
      <c r="I138" s="53"/>
      <c r="J138" s="49"/>
      <c r="K138" s="49"/>
      <c r="L138" s="53"/>
      <c r="M138" s="49"/>
      <c r="N138" s="53"/>
      <c r="O138" s="49"/>
      <c r="P138" s="49"/>
      <c r="Q138" s="50"/>
    </row>
    <row r="139" spans="1:17" ht="23.1" customHeight="1" x14ac:dyDescent="0.15">
      <c r="A139" s="7" t="s">
        <v>413</v>
      </c>
      <c r="B139" s="7" t="s">
        <v>428</v>
      </c>
      <c r="C139" s="7" t="s">
        <v>414</v>
      </c>
      <c r="D139" s="46" t="s">
        <v>212</v>
      </c>
      <c r="E139" s="52"/>
      <c r="F139" s="48" t="s">
        <v>187</v>
      </c>
      <c r="G139" s="47">
        <v>9</v>
      </c>
      <c r="H139" s="49"/>
      <c r="I139" s="53"/>
      <c r="J139" s="49"/>
      <c r="K139" s="49"/>
      <c r="L139" s="53"/>
      <c r="M139" s="49"/>
      <c r="N139" s="53"/>
      <c r="O139" s="49"/>
      <c r="P139" s="49"/>
      <c r="Q139" s="50"/>
    </row>
    <row r="140" spans="1:17" ht="23.1" customHeight="1" x14ac:dyDescent="0.15">
      <c r="D140" s="46"/>
      <c r="E140" s="52"/>
      <c r="F140" s="48"/>
      <c r="G140" s="47"/>
      <c r="H140" s="49"/>
      <c r="I140" s="53"/>
      <c r="J140" s="49"/>
      <c r="K140" s="49"/>
      <c r="L140" s="53"/>
      <c r="M140" s="49"/>
      <c r="N140" s="53"/>
      <c r="O140" s="49"/>
      <c r="P140" s="49"/>
      <c r="Q140" s="50"/>
    </row>
    <row r="141" spans="1:17" ht="23.1" customHeight="1" x14ac:dyDescent="0.15">
      <c r="D141" s="46"/>
      <c r="E141" s="52"/>
      <c r="F141" s="48"/>
      <c r="G141" s="47"/>
      <c r="H141" s="49"/>
      <c r="I141" s="53"/>
      <c r="J141" s="49"/>
      <c r="K141" s="49"/>
      <c r="L141" s="53"/>
      <c r="M141" s="49"/>
      <c r="N141" s="53"/>
      <c r="O141" s="49"/>
      <c r="P141" s="49"/>
      <c r="Q141" s="50"/>
    </row>
    <row r="142" spans="1:17" ht="23.1" customHeight="1" x14ac:dyDescent="0.15">
      <c r="D142" s="46"/>
      <c r="E142" s="52"/>
      <c r="F142" s="48"/>
      <c r="G142" s="47"/>
      <c r="H142" s="49"/>
      <c r="I142" s="53"/>
      <c r="J142" s="49"/>
      <c r="K142" s="49"/>
      <c r="L142" s="53"/>
      <c r="M142" s="49"/>
      <c r="N142" s="53"/>
      <c r="O142" s="49"/>
      <c r="P142" s="49"/>
      <c r="Q142" s="50"/>
    </row>
    <row r="143" spans="1:17" ht="23.1" customHeight="1" x14ac:dyDescent="0.15">
      <c r="D143" s="46"/>
      <c r="E143" s="52"/>
      <c r="F143" s="48"/>
      <c r="G143" s="47"/>
      <c r="H143" s="49"/>
      <c r="I143" s="53"/>
      <c r="J143" s="49"/>
      <c r="K143" s="49"/>
      <c r="L143" s="53"/>
      <c r="M143" s="49"/>
      <c r="N143" s="53"/>
      <c r="O143" s="49"/>
      <c r="P143" s="49"/>
      <c r="Q143" s="50"/>
    </row>
    <row r="144" spans="1:17" ht="23.1" customHeight="1" x14ac:dyDescent="0.15">
      <c r="D144" s="46"/>
      <c r="E144" s="52"/>
      <c r="F144" s="48"/>
      <c r="G144" s="47"/>
      <c r="H144" s="49"/>
      <c r="I144" s="53"/>
      <c r="J144" s="49"/>
      <c r="K144" s="49"/>
      <c r="L144" s="53"/>
      <c r="M144" s="49"/>
      <c r="N144" s="53"/>
      <c r="O144" s="49"/>
      <c r="P144" s="49"/>
      <c r="Q144" s="50"/>
    </row>
    <row r="145" spans="2:17" ht="23.1" customHeight="1" x14ac:dyDescent="0.15">
      <c r="D145" s="46"/>
      <c r="E145" s="52"/>
      <c r="F145" s="48"/>
      <c r="G145" s="47"/>
      <c r="H145" s="49"/>
      <c r="I145" s="53"/>
      <c r="J145" s="49"/>
      <c r="K145" s="49"/>
      <c r="L145" s="53"/>
      <c r="M145" s="49"/>
      <c r="N145" s="53"/>
      <c r="O145" s="49"/>
      <c r="P145" s="49"/>
      <c r="Q145" s="50"/>
    </row>
    <row r="146" spans="2:17" ht="23.1" customHeight="1" x14ac:dyDescent="0.15">
      <c r="D146" s="46"/>
      <c r="E146" s="52"/>
      <c r="F146" s="48"/>
      <c r="G146" s="47"/>
      <c r="H146" s="49"/>
      <c r="I146" s="53"/>
      <c r="J146" s="49"/>
      <c r="K146" s="49"/>
      <c r="L146" s="53"/>
      <c r="M146" s="49"/>
      <c r="N146" s="53"/>
      <c r="O146" s="49"/>
      <c r="P146" s="49"/>
      <c r="Q146" s="50"/>
    </row>
    <row r="147" spans="2:17" ht="23.1" customHeight="1" x14ac:dyDescent="0.15">
      <c r="D147" s="46"/>
      <c r="E147" s="52"/>
      <c r="F147" s="48"/>
      <c r="G147" s="47"/>
      <c r="H147" s="49"/>
      <c r="I147" s="53"/>
      <c r="J147" s="49"/>
      <c r="K147" s="49"/>
      <c r="L147" s="53"/>
      <c r="M147" s="49"/>
      <c r="N147" s="53"/>
      <c r="O147" s="49"/>
      <c r="P147" s="49"/>
      <c r="Q147" s="50"/>
    </row>
    <row r="148" spans="2:17" ht="23.1" customHeight="1" x14ac:dyDescent="0.15">
      <c r="D148" s="46"/>
      <c r="E148" s="52"/>
      <c r="F148" s="48"/>
      <c r="G148" s="47"/>
      <c r="H148" s="49"/>
      <c r="I148" s="53"/>
      <c r="J148" s="49"/>
      <c r="K148" s="49"/>
      <c r="L148" s="53"/>
      <c r="M148" s="49"/>
      <c r="N148" s="53"/>
      <c r="O148" s="49"/>
      <c r="P148" s="49"/>
      <c r="Q148" s="50"/>
    </row>
    <row r="149" spans="2:17" ht="23.1" customHeight="1" x14ac:dyDescent="0.15">
      <c r="D149" s="46"/>
      <c r="E149" s="52"/>
      <c r="F149" s="48"/>
      <c r="G149" s="47"/>
      <c r="H149" s="49"/>
      <c r="I149" s="53"/>
      <c r="J149" s="49"/>
      <c r="K149" s="49"/>
      <c r="L149" s="53"/>
      <c r="M149" s="49"/>
      <c r="N149" s="53"/>
      <c r="O149" s="49"/>
      <c r="P149" s="49"/>
      <c r="Q149" s="50"/>
    </row>
    <row r="150" spans="2:17" ht="23.1" customHeight="1" x14ac:dyDescent="0.15">
      <c r="D150" s="46"/>
      <c r="E150" s="52"/>
      <c r="F150" s="48"/>
      <c r="G150" s="47"/>
      <c r="H150" s="49"/>
      <c r="I150" s="53"/>
      <c r="J150" s="49"/>
      <c r="K150" s="49"/>
      <c r="L150" s="53"/>
      <c r="M150" s="49"/>
      <c r="N150" s="53"/>
      <c r="O150" s="49"/>
      <c r="P150" s="49"/>
      <c r="Q150" s="50"/>
    </row>
    <row r="151" spans="2:17" ht="23.1" customHeight="1" x14ac:dyDescent="0.15">
      <c r="D151" s="46"/>
      <c r="E151" s="52"/>
      <c r="F151" s="48"/>
      <c r="G151" s="47"/>
      <c r="H151" s="49"/>
      <c r="I151" s="53"/>
      <c r="J151" s="49"/>
      <c r="K151" s="49"/>
      <c r="L151" s="53"/>
      <c r="M151" s="49"/>
      <c r="N151" s="53"/>
      <c r="O151" s="49"/>
      <c r="P151" s="49"/>
      <c r="Q151" s="50"/>
    </row>
    <row r="152" spans="2:17" ht="23.1" customHeight="1" x14ac:dyDescent="0.15">
      <c r="D152" s="46"/>
      <c r="E152" s="52"/>
      <c r="F152" s="48"/>
      <c r="G152" s="47"/>
      <c r="H152" s="49"/>
      <c r="I152" s="53"/>
      <c r="J152" s="49"/>
      <c r="K152" s="49"/>
      <c r="L152" s="53"/>
      <c r="M152" s="49"/>
      <c r="N152" s="53"/>
      <c r="O152" s="49"/>
      <c r="P152" s="49"/>
      <c r="Q152" s="50"/>
    </row>
    <row r="153" spans="2:17" ht="23.1" customHeight="1" x14ac:dyDescent="0.15">
      <c r="D153" s="46"/>
      <c r="E153" s="52"/>
      <c r="F153" s="48"/>
      <c r="G153" s="47"/>
      <c r="H153" s="49"/>
      <c r="I153" s="53"/>
      <c r="J153" s="49"/>
      <c r="K153" s="49"/>
      <c r="L153" s="53"/>
      <c r="M153" s="49"/>
      <c r="N153" s="53"/>
      <c r="O153" s="49"/>
      <c r="P153" s="49"/>
      <c r="Q153" s="50"/>
    </row>
    <row r="154" spans="2:17" ht="23.1" customHeight="1" x14ac:dyDescent="0.15">
      <c r="D154" s="46"/>
      <c r="E154" s="52"/>
      <c r="F154" s="48"/>
      <c r="G154" s="47"/>
      <c r="H154" s="49"/>
      <c r="I154" s="53"/>
      <c r="J154" s="49"/>
      <c r="K154" s="49"/>
      <c r="L154" s="53"/>
      <c r="M154" s="49"/>
      <c r="N154" s="53"/>
      <c r="O154" s="49"/>
      <c r="P154" s="49"/>
      <c r="Q154" s="50"/>
    </row>
    <row r="155" spans="2:17" ht="23.1" customHeight="1" x14ac:dyDescent="0.15">
      <c r="D155" s="46"/>
      <c r="E155" s="52"/>
      <c r="F155" s="48"/>
      <c r="G155" s="47"/>
      <c r="H155" s="49"/>
      <c r="I155" s="53"/>
      <c r="J155" s="49"/>
      <c r="K155" s="49"/>
      <c r="L155" s="53"/>
      <c r="M155" s="49"/>
      <c r="N155" s="53"/>
      <c r="O155" s="49"/>
      <c r="P155" s="49"/>
      <c r="Q155" s="50"/>
    </row>
    <row r="156" spans="2:17" ht="23.1" customHeight="1" x14ac:dyDescent="0.15">
      <c r="D156" s="46"/>
      <c r="E156" s="52"/>
      <c r="F156" s="48"/>
      <c r="G156" s="47"/>
      <c r="H156" s="49"/>
      <c r="I156" s="53"/>
      <c r="J156" s="49"/>
      <c r="K156" s="49"/>
      <c r="L156" s="53"/>
      <c r="M156" s="49"/>
      <c r="N156" s="53"/>
      <c r="O156" s="49"/>
      <c r="P156" s="49"/>
      <c r="Q156" s="50"/>
    </row>
    <row r="157" spans="2:17" ht="23.1" customHeight="1" x14ac:dyDescent="0.15">
      <c r="D157" s="46"/>
      <c r="E157" s="52"/>
      <c r="F157" s="48"/>
      <c r="G157" s="47"/>
      <c r="H157" s="49"/>
      <c r="I157" s="53"/>
      <c r="J157" s="49"/>
      <c r="K157" s="49"/>
      <c r="L157" s="53"/>
      <c r="M157" s="49"/>
      <c r="N157" s="53"/>
      <c r="O157" s="49"/>
      <c r="P157" s="49"/>
      <c r="Q157" s="50"/>
    </row>
    <row r="158" spans="2:17" ht="23.1" customHeight="1" x14ac:dyDescent="0.15">
      <c r="D158" s="46"/>
      <c r="E158" s="52"/>
      <c r="F158" s="48"/>
      <c r="G158" s="47"/>
      <c r="H158" s="49"/>
      <c r="I158" s="53"/>
      <c r="J158" s="49"/>
      <c r="K158" s="49"/>
      <c r="L158" s="53"/>
      <c r="M158" s="49"/>
      <c r="N158" s="53"/>
      <c r="O158" s="49"/>
      <c r="P158" s="49"/>
      <c r="Q158" s="50"/>
    </row>
    <row r="159" spans="2:17" ht="23.1" customHeight="1" x14ac:dyDescent="0.15">
      <c r="B159" s="7" t="s">
        <v>420</v>
      </c>
      <c r="D159" s="46" t="s">
        <v>421</v>
      </c>
      <c r="E159" s="52"/>
      <c r="F159" s="48"/>
      <c r="G159" s="47"/>
      <c r="H159" s="49"/>
      <c r="I159" s="53"/>
      <c r="J159" s="49"/>
      <c r="K159" s="49"/>
      <c r="L159" s="53"/>
      <c r="M159" s="49"/>
      <c r="N159" s="53"/>
      <c r="O159" s="49"/>
      <c r="P159" s="49"/>
      <c r="Q159" s="50"/>
    </row>
    <row r="160" spans="2:17" ht="23.1" customHeight="1" x14ac:dyDescent="0.15">
      <c r="B160" s="7" t="s">
        <v>297</v>
      </c>
      <c r="D160" s="77" t="s">
        <v>437</v>
      </c>
      <c r="E160" s="78"/>
      <c r="F160" s="78"/>
      <c r="G160" s="78"/>
      <c r="H160" s="78"/>
      <c r="I160" s="78"/>
      <c r="J160" s="78"/>
      <c r="K160" s="78"/>
      <c r="L160" s="78"/>
      <c r="M160" s="78"/>
      <c r="N160" s="78"/>
      <c r="O160" s="78"/>
      <c r="P160" s="78"/>
      <c r="Q160" s="79"/>
    </row>
    <row r="161" spans="1:17" ht="23.1" customHeight="1" x14ac:dyDescent="0.15">
      <c r="A161" s="7" t="s">
        <v>405</v>
      </c>
      <c r="B161" s="7" t="s">
        <v>429</v>
      </c>
      <c r="C161" s="7" t="s">
        <v>406</v>
      </c>
      <c r="D161" s="46" t="s">
        <v>208</v>
      </c>
      <c r="E161" s="52" t="s">
        <v>205</v>
      </c>
      <c r="F161" s="48" t="s">
        <v>80</v>
      </c>
      <c r="G161" s="47">
        <v>16</v>
      </c>
      <c r="H161" s="49"/>
      <c r="I161" s="53"/>
      <c r="J161" s="49"/>
      <c r="K161" s="49"/>
      <c r="L161" s="53"/>
      <c r="M161" s="49"/>
      <c r="N161" s="53"/>
      <c r="O161" s="49"/>
      <c r="P161" s="49"/>
      <c r="Q161" s="50"/>
    </row>
    <row r="162" spans="1:17" ht="23.1" customHeight="1" x14ac:dyDescent="0.15">
      <c r="A162" s="7" t="s">
        <v>407</v>
      </c>
      <c r="B162" s="7" t="s">
        <v>429</v>
      </c>
      <c r="C162" s="7" t="s">
        <v>408</v>
      </c>
      <c r="D162" s="46" t="s">
        <v>208</v>
      </c>
      <c r="E162" s="52" t="s">
        <v>206</v>
      </c>
      <c r="F162" s="48" t="s">
        <v>80</v>
      </c>
      <c r="G162" s="47">
        <v>16</v>
      </c>
      <c r="H162" s="49"/>
      <c r="I162" s="53"/>
      <c r="J162" s="49"/>
      <c r="K162" s="49"/>
      <c r="L162" s="53"/>
      <c r="M162" s="49"/>
      <c r="N162" s="53"/>
      <c r="O162" s="49"/>
      <c r="P162" s="49"/>
      <c r="Q162" s="50"/>
    </row>
    <row r="163" spans="1:17" ht="23.1" customHeight="1" x14ac:dyDescent="0.15">
      <c r="A163" s="7" t="s">
        <v>409</v>
      </c>
      <c r="B163" s="7" t="s">
        <v>429</v>
      </c>
      <c r="C163" s="7" t="s">
        <v>410</v>
      </c>
      <c r="D163" s="46" t="s">
        <v>209</v>
      </c>
      <c r="E163" s="52" t="s">
        <v>210</v>
      </c>
      <c r="F163" s="48" t="s">
        <v>80</v>
      </c>
      <c r="G163" s="47">
        <v>16</v>
      </c>
      <c r="H163" s="49"/>
      <c r="I163" s="53"/>
      <c r="J163" s="49"/>
      <c r="K163" s="49"/>
      <c r="L163" s="53"/>
      <c r="M163" s="49"/>
      <c r="N163" s="53"/>
      <c r="O163" s="49"/>
      <c r="P163" s="49"/>
      <c r="Q163" s="50"/>
    </row>
    <row r="164" spans="1:17" ht="23.1" customHeight="1" x14ac:dyDescent="0.15">
      <c r="A164" s="7" t="s">
        <v>411</v>
      </c>
      <c r="B164" s="7" t="s">
        <v>429</v>
      </c>
      <c r="C164" s="7" t="s">
        <v>412</v>
      </c>
      <c r="D164" s="46" t="s">
        <v>211</v>
      </c>
      <c r="E164" s="52"/>
      <c r="F164" s="48" t="s">
        <v>199</v>
      </c>
      <c r="G164" s="47">
        <v>2</v>
      </c>
      <c r="H164" s="49"/>
      <c r="I164" s="53"/>
      <c r="J164" s="49"/>
      <c r="K164" s="49"/>
      <c r="L164" s="53"/>
      <c r="M164" s="49"/>
      <c r="N164" s="53"/>
      <c r="O164" s="49"/>
      <c r="P164" s="49"/>
      <c r="Q164" s="50"/>
    </row>
    <row r="165" spans="1:17" ht="23.1" customHeight="1" x14ac:dyDescent="0.15">
      <c r="A165" s="7" t="s">
        <v>312</v>
      </c>
      <c r="B165" s="7" t="s">
        <v>429</v>
      </c>
      <c r="C165" s="7" t="s">
        <v>313</v>
      </c>
      <c r="D165" s="46" t="s">
        <v>314</v>
      </c>
      <c r="E165" s="52" t="s">
        <v>205</v>
      </c>
      <c r="F165" s="48" t="s">
        <v>80</v>
      </c>
      <c r="G165" s="47">
        <v>16</v>
      </c>
      <c r="H165" s="49"/>
      <c r="I165" s="53"/>
      <c r="J165" s="49"/>
      <c r="K165" s="49"/>
      <c r="L165" s="53"/>
      <c r="M165" s="49"/>
      <c r="N165" s="53"/>
      <c r="O165" s="49"/>
      <c r="P165" s="49"/>
      <c r="Q165" s="50"/>
    </row>
    <row r="166" spans="1:17" ht="23.1" customHeight="1" x14ac:dyDescent="0.15">
      <c r="A166" s="7" t="s">
        <v>315</v>
      </c>
      <c r="B166" s="7" t="s">
        <v>429</v>
      </c>
      <c r="C166" s="7" t="s">
        <v>316</v>
      </c>
      <c r="D166" s="46" t="s">
        <v>314</v>
      </c>
      <c r="E166" s="52" t="s">
        <v>206</v>
      </c>
      <c r="F166" s="48" t="s">
        <v>80</v>
      </c>
      <c r="G166" s="47">
        <v>16</v>
      </c>
      <c r="H166" s="49"/>
      <c r="I166" s="53"/>
      <c r="J166" s="49"/>
      <c r="K166" s="49"/>
      <c r="L166" s="53"/>
      <c r="M166" s="49"/>
      <c r="N166" s="53"/>
      <c r="O166" s="49"/>
      <c r="P166" s="49"/>
      <c r="Q166" s="50"/>
    </row>
    <row r="167" spans="1:17" ht="23.1" customHeight="1" x14ac:dyDescent="0.15">
      <c r="A167" s="7" t="s">
        <v>317</v>
      </c>
      <c r="B167" s="7" t="s">
        <v>429</v>
      </c>
      <c r="C167" s="7" t="s">
        <v>318</v>
      </c>
      <c r="D167" s="46" t="s">
        <v>319</v>
      </c>
      <c r="E167" s="52" t="s">
        <v>210</v>
      </c>
      <c r="F167" s="48" t="s">
        <v>80</v>
      </c>
      <c r="G167" s="47">
        <v>16</v>
      </c>
      <c r="H167" s="49"/>
      <c r="I167" s="53"/>
      <c r="J167" s="49"/>
      <c r="K167" s="49"/>
      <c r="L167" s="53"/>
      <c r="M167" s="49"/>
      <c r="N167" s="53"/>
      <c r="O167" s="49"/>
      <c r="P167" s="49"/>
      <c r="Q167" s="50"/>
    </row>
    <row r="168" spans="1:17" ht="23.1" customHeight="1" x14ac:dyDescent="0.15">
      <c r="A168" s="7" t="s">
        <v>320</v>
      </c>
      <c r="B168" s="7" t="s">
        <v>429</v>
      </c>
      <c r="C168" s="7" t="s">
        <v>321</v>
      </c>
      <c r="D168" s="46" t="s">
        <v>322</v>
      </c>
      <c r="E168" s="52"/>
      <c r="F168" s="48" t="s">
        <v>199</v>
      </c>
      <c r="G168" s="47">
        <v>2</v>
      </c>
      <c r="H168" s="49"/>
      <c r="I168" s="53"/>
      <c r="J168" s="49"/>
      <c r="K168" s="49"/>
      <c r="L168" s="53"/>
      <c r="M168" s="49"/>
      <c r="N168" s="53"/>
      <c r="O168" s="49"/>
      <c r="P168" s="49"/>
      <c r="Q168" s="50"/>
    </row>
    <row r="169" spans="1:17" ht="23.1" customHeight="1" x14ac:dyDescent="0.15">
      <c r="D169" s="46"/>
      <c r="E169" s="52"/>
      <c r="F169" s="48"/>
      <c r="G169" s="47"/>
      <c r="H169" s="49"/>
      <c r="I169" s="53"/>
      <c r="J169" s="49"/>
      <c r="K169" s="49"/>
      <c r="L169" s="53"/>
      <c r="M169" s="49"/>
      <c r="N169" s="53"/>
      <c r="O169" s="49"/>
      <c r="P169" s="49"/>
      <c r="Q169" s="50"/>
    </row>
    <row r="170" spans="1:17" ht="23.1" customHeight="1" x14ac:dyDescent="0.15">
      <c r="D170" s="46"/>
      <c r="E170" s="52"/>
      <c r="F170" s="48"/>
      <c r="G170" s="47"/>
      <c r="H170" s="49"/>
      <c r="I170" s="53"/>
      <c r="J170" s="49"/>
      <c r="K170" s="49"/>
      <c r="L170" s="53"/>
      <c r="M170" s="49"/>
      <c r="N170" s="53"/>
      <c r="O170" s="49"/>
      <c r="P170" s="49"/>
      <c r="Q170" s="50"/>
    </row>
    <row r="171" spans="1:17" ht="23.1" customHeight="1" x14ac:dyDescent="0.15">
      <c r="D171" s="46"/>
      <c r="E171" s="52"/>
      <c r="F171" s="48"/>
      <c r="G171" s="47"/>
      <c r="H171" s="49"/>
      <c r="I171" s="53"/>
      <c r="J171" s="49"/>
      <c r="K171" s="49"/>
      <c r="L171" s="53"/>
      <c r="M171" s="49"/>
      <c r="N171" s="53"/>
      <c r="O171" s="49"/>
      <c r="P171" s="49"/>
      <c r="Q171" s="50"/>
    </row>
    <row r="172" spans="1:17" ht="23.1" customHeight="1" x14ac:dyDescent="0.15">
      <c r="D172" s="46"/>
      <c r="E172" s="52"/>
      <c r="F172" s="48"/>
      <c r="G172" s="47"/>
      <c r="H172" s="49"/>
      <c r="I172" s="53"/>
      <c r="J172" s="49"/>
      <c r="K172" s="49"/>
      <c r="L172" s="53"/>
      <c r="M172" s="49"/>
      <c r="N172" s="53"/>
      <c r="O172" s="49"/>
      <c r="P172" s="49"/>
      <c r="Q172" s="50"/>
    </row>
    <row r="173" spans="1:17" ht="23.1" customHeight="1" x14ac:dyDescent="0.15">
      <c r="D173" s="46"/>
      <c r="E173" s="52"/>
      <c r="F173" s="48"/>
      <c r="G173" s="47"/>
      <c r="H173" s="49"/>
      <c r="I173" s="53"/>
      <c r="J173" s="49"/>
      <c r="K173" s="49"/>
      <c r="L173" s="53"/>
      <c r="M173" s="49"/>
      <c r="N173" s="53"/>
      <c r="O173" s="49"/>
      <c r="P173" s="49"/>
      <c r="Q173" s="50"/>
    </row>
    <row r="174" spans="1:17" ht="23.1" customHeight="1" x14ac:dyDescent="0.15">
      <c r="D174" s="46"/>
      <c r="E174" s="52"/>
      <c r="F174" s="48"/>
      <c r="G174" s="47"/>
      <c r="H174" s="49"/>
      <c r="I174" s="53"/>
      <c r="J174" s="49"/>
      <c r="K174" s="49"/>
      <c r="L174" s="53"/>
      <c r="M174" s="49"/>
      <c r="N174" s="53"/>
      <c r="O174" s="49"/>
      <c r="P174" s="49"/>
      <c r="Q174" s="50"/>
    </row>
    <row r="175" spans="1:17" ht="23.1" customHeight="1" x14ac:dyDescent="0.15">
      <c r="D175" s="46"/>
      <c r="E175" s="52"/>
      <c r="F175" s="48"/>
      <c r="G175" s="47"/>
      <c r="H175" s="49"/>
      <c r="I175" s="53"/>
      <c r="J175" s="49"/>
      <c r="K175" s="49"/>
      <c r="L175" s="53"/>
      <c r="M175" s="49"/>
      <c r="N175" s="53"/>
      <c r="O175" s="49"/>
      <c r="P175" s="49"/>
      <c r="Q175" s="50"/>
    </row>
    <row r="176" spans="1:17" ht="23.1" customHeight="1" x14ac:dyDescent="0.15">
      <c r="D176" s="46"/>
      <c r="E176" s="52"/>
      <c r="F176" s="48"/>
      <c r="G176" s="47"/>
      <c r="H176" s="49"/>
      <c r="I176" s="53"/>
      <c r="J176" s="49"/>
      <c r="K176" s="49"/>
      <c r="L176" s="53"/>
      <c r="M176" s="49"/>
      <c r="N176" s="53"/>
      <c r="O176" s="49"/>
      <c r="P176" s="49"/>
      <c r="Q176" s="50"/>
    </row>
    <row r="177" spans="1:17" ht="23.1" customHeight="1" x14ac:dyDescent="0.15">
      <c r="D177" s="46"/>
      <c r="E177" s="52"/>
      <c r="F177" s="48"/>
      <c r="G177" s="47"/>
      <c r="H177" s="49"/>
      <c r="I177" s="53"/>
      <c r="J177" s="49"/>
      <c r="K177" s="49"/>
      <c r="L177" s="53"/>
      <c r="M177" s="49"/>
      <c r="N177" s="53"/>
      <c r="O177" s="49"/>
      <c r="P177" s="49"/>
      <c r="Q177" s="50"/>
    </row>
    <row r="178" spans="1:17" ht="23.1" customHeight="1" x14ac:dyDescent="0.15">
      <c r="D178" s="46"/>
      <c r="E178" s="52"/>
      <c r="F178" s="48"/>
      <c r="G178" s="47"/>
      <c r="H178" s="49"/>
      <c r="I178" s="53"/>
      <c r="J178" s="49"/>
      <c r="K178" s="49"/>
      <c r="L178" s="53"/>
      <c r="M178" s="49"/>
      <c r="N178" s="53"/>
      <c r="O178" s="49"/>
      <c r="P178" s="49"/>
      <c r="Q178" s="50"/>
    </row>
    <row r="179" spans="1:17" ht="23.1" customHeight="1" x14ac:dyDescent="0.15">
      <c r="D179" s="46"/>
      <c r="E179" s="52"/>
      <c r="F179" s="48"/>
      <c r="G179" s="47"/>
      <c r="H179" s="49"/>
      <c r="I179" s="53"/>
      <c r="J179" s="49"/>
      <c r="K179" s="49"/>
      <c r="L179" s="53"/>
      <c r="M179" s="49"/>
      <c r="N179" s="53"/>
      <c r="O179" s="49"/>
      <c r="P179" s="49"/>
      <c r="Q179" s="50"/>
    </row>
    <row r="180" spans="1:17" ht="23.1" customHeight="1" x14ac:dyDescent="0.15">
      <c r="D180" s="46"/>
      <c r="E180" s="52"/>
      <c r="F180" s="48"/>
      <c r="G180" s="47"/>
      <c r="H180" s="49"/>
      <c r="I180" s="53"/>
      <c r="J180" s="49"/>
      <c r="K180" s="49"/>
      <c r="L180" s="53"/>
      <c r="M180" s="49"/>
      <c r="N180" s="53"/>
      <c r="O180" s="49"/>
      <c r="P180" s="49"/>
      <c r="Q180" s="50"/>
    </row>
    <row r="181" spans="1:17" ht="23.1" customHeight="1" x14ac:dyDescent="0.15">
      <c r="D181" s="46"/>
      <c r="E181" s="52"/>
      <c r="F181" s="48"/>
      <c r="G181" s="47"/>
      <c r="H181" s="49"/>
      <c r="I181" s="53"/>
      <c r="J181" s="49"/>
      <c r="K181" s="49"/>
      <c r="L181" s="53"/>
      <c r="M181" s="49"/>
      <c r="N181" s="53"/>
      <c r="O181" s="49"/>
      <c r="P181" s="49"/>
      <c r="Q181" s="50"/>
    </row>
    <row r="182" spans="1:17" ht="23.1" customHeight="1" x14ac:dyDescent="0.15">
      <c r="D182" s="46"/>
      <c r="E182" s="52"/>
      <c r="F182" s="48"/>
      <c r="G182" s="47"/>
      <c r="H182" s="49"/>
      <c r="I182" s="53"/>
      <c r="J182" s="49"/>
      <c r="K182" s="49"/>
      <c r="L182" s="53"/>
      <c r="M182" s="49"/>
      <c r="N182" s="53"/>
      <c r="O182" s="49"/>
      <c r="P182" s="49"/>
      <c r="Q182" s="50"/>
    </row>
    <row r="183" spans="1:17" ht="23.1" customHeight="1" x14ac:dyDescent="0.15">
      <c r="D183" s="46"/>
      <c r="E183" s="52"/>
      <c r="F183" s="48"/>
      <c r="G183" s="47"/>
      <c r="H183" s="49"/>
      <c r="I183" s="53"/>
      <c r="J183" s="49"/>
      <c r="K183" s="49"/>
      <c r="L183" s="53"/>
      <c r="M183" s="49"/>
      <c r="N183" s="53"/>
      <c r="O183" s="49"/>
      <c r="P183" s="49"/>
      <c r="Q183" s="50"/>
    </row>
    <row r="184" spans="1:17" ht="23.1" customHeight="1" x14ac:dyDescent="0.15">
      <c r="D184" s="46"/>
      <c r="E184" s="52"/>
      <c r="F184" s="48"/>
      <c r="G184" s="47"/>
      <c r="H184" s="49"/>
      <c r="I184" s="53"/>
      <c r="J184" s="49"/>
      <c r="K184" s="49"/>
      <c r="L184" s="53"/>
      <c r="M184" s="49"/>
      <c r="N184" s="53"/>
      <c r="O184" s="49"/>
      <c r="P184" s="49"/>
      <c r="Q184" s="50"/>
    </row>
    <row r="185" spans="1:17" ht="23.1" customHeight="1" x14ac:dyDescent="0.15">
      <c r="B185" s="7" t="s">
        <v>420</v>
      </c>
      <c r="D185" s="46" t="s">
        <v>421</v>
      </c>
      <c r="E185" s="52"/>
      <c r="F185" s="48"/>
      <c r="G185" s="47"/>
      <c r="H185" s="49"/>
      <c r="I185" s="53"/>
      <c r="J185" s="49"/>
      <c r="K185" s="49"/>
      <c r="L185" s="53"/>
      <c r="M185" s="49"/>
      <c r="N185" s="53"/>
      <c r="O185" s="49"/>
      <c r="P185" s="49"/>
      <c r="Q185" s="50"/>
    </row>
    <row r="186" spans="1:17" ht="23.1" customHeight="1" x14ac:dyDescent="0.15">
      <c r="B186" s="7" t="s">
        <v>297</v>
      </c>
      <c r="D186" s="77" t="s">
        <v>438</v>
      </c>
      <c r="E186" s="78"/>
      <c r="F186" s="78"/>
      <c r="G186" s="78"/>
      <c r="H186" s="78"/>
      <c r="I186" s="78"/>
      <c r="J186" s="78"/>
      <c r="K186" s="78"/>
      <c r="L186" s="78"/>
      <c r="M186" s="78"/>
      <c r="N186" s="78"/>
      <c r="O186" s="78"/>
      <c r="P186" s="78"/>
      <c r="Q186" s="79"/>
    </row>
    <row r="187" spans="1:17" ht="23.1" customHeight="1" x14ac:dyDescent="0.15">
      <c r="A187" s="7" t="s">
        <v>276</v>
      </c>
      <c r="B187" s="7" t="s">
        <v>430</v>
      </c>
      <c r="C187" s="7" t="s">
        <v>196</v>
      </c>
      <c r="D187" s="46" t="s">
        <v>197</v>
      </c>
      <c r="E187" s="52" t="s">
        <v>198</v>
      </c>
      <c r="F187" s="48" t="s">
        <v>199</v>
      </c>
      <c r="G187" s="47">
        <v>1</v>
      </c>
      <c r="H187" s="49"/>
      <c r="I187" s="53"/>
      <c r="J187" s="49"/>
      <c r="K187" s="49"/>
      <c r="L187" s="53"/>
      <c r="M187" s="49"/>
      <c r="N187" s="53"/>
      <c r="O187" s="49"/>
      <c r="P187" s="49"/>
      <c r="Q187" s="50"/>
    </row>
    <row r="188" spans="1:17" ht="23.1" customHeight="1" x14ac:dyDescent="0.15">
      <c r="A188" s="7" t="s">
        <v>278</v>
      </c>
      <c r="B188" s="7" t="s">
        <v>430</v>
      </c>
      <c r="C188" s="7" t="s">
        <v>196</v>
      </c>
      <c r="D188" s="46" t="s">
        <v>197</v>
      </c>
      <c r="E188" s="52" t="s">
        <v>200</v>
      </c>
      <c r="F188" s="48" t="s">
        <v>199</v>
      </c>
      <c r="G188" s="47">
        <v>1</v>
      </c>
      <c r="H188" s="49"/>
      <c r="I188" s="53"/>
      <c r="J188" s="49"/>
      <c r="K188" s="49"/>
      <c r="L188" s="53"/>
      <c r="M188" s="49"/>
      <c r="N188" s="53"/>
      <c r="O188" s="49"/>
      <c r="P188" s="49"/>
      <c r="Q188" s="50"/>
    </row>
    <row r="189" spans="1:17" ht="23.1" customHeight="1" x14ac:dyDescent="0.15">
      <c r="D189" s="46"/>
      <c r="E189" s="52"/>
      <c r="F189" s="48"/>
      <c r="G189" s="47"/>
      <c r="H189" s="49"/>
      <c r="I189" s="53"/>
      <c r="J189" s="49"/>
      <c r="K189" s="49"/>
      <c r="L189" s="53"/>
      <c r="M189" s="49"/>
      <c r="N189" s="53"/>
      <c r="O189" s="49"/>
      <c r="P189" s="49"/>
      <c r="Q189" s="50"/>
    </row>
    <row r="190" spans="1:17" ht="23.1" customHeight="1" x14ac:dyDescent="0.15">
      <c r="D190" s="46"/>
      <c r="E190" s="52"/>
      <c r="F190" s="48"/>
      <c r="G190" s="47"/>
      <c r="H190" s="49"/>
      <c r="I190" s="53"/>
      <c r="J190" s="49"/>
      <c r="K190" s="49"/>
      <c r="L190" s="53"/>
      <c r="M190" s="49"/>
      <c r="N190" s="53"/>
      <c r="O190" s="49"/>
      <c r="P190" s="49"/>
      <c r="Q190" s="50"/>
    </row>
    <row r="191" spans="1:17" ht="23.1" customHeight="1" x14ac:dyDescent="0.15">
      <c r="D191" s="46"/>
      <c r="E191" s="52"/>
      <c r="F191" s="48"/>
      <c r="G191" s="47"/>
      <c r="H191" s="49"/>
      <c r="I191" s="53"/>
      <c r="J191" s="49"/>
      <c r="K191" s="49"/>
      <c r="L191" s="53"/>
      <c r="M191" s="49"/>
      <c r="N191" s="53"/>
      <c r="O191" s="49"/>
      <c r="P191" s="49"/>
      <c r="Q191" s="50"/>
    </row>
    <row r="192" spans="1:17" ht="23.1" customHeight="1" x14ac:dyDescent="0.15">
      <c r="D192" s="46"/>
      <c r="E192" s="52"/>
      <c r="F192" s="48"/>
      <c r="G192" s="47"/>
      <c r="H192" s="49"/>
      <c r="I192" s="53"/>
      <c r="J192" s="49"/>
      <c r="K192" s="49"/>
      <c r="L192" s="53"/>
      <c r="M192" s="49"/>
      <c r="N192" s="53"/>
      <c r="O192" s="49"/>
      <c r="P192" s="49"/>
      <c r="Q192" s="50"/>
    </row>
    <row r="193" spans="4:17" ht="23.1" customHeight="1" x14ac:dyDescent="0.15">
      <c r="D193" s="46"/>
      <c r="E193" s="52"/>
      <c r="F193" s="48"/>
      <c r="G193" s="47"/>
      <c r="H193" s="49"/>
      <c r="I193" s="53"/>
      <c r="J193" s="49"/>
      <c r="K193" s="49"/>
      <c r="L193" s="53"/>
      <c r="M193" s="49"/>
      <c r="N193" s="53"/>
      <c r="O193" s="49"/>
      <c r="P193" s="49"/>
      <c r="Q193" s="50"/>
    </row>
    <row r="194" spans="4:17" ht="23.1" customHeight="1" x14ac:dyDescent="0.15">
      <c r="D194" s="46"/>
      <c r="E194" s="52"/>
      <c r="F194" s="48"/>
      <c r="G194" s="47"/>
      <c r="H194" s="49"/>
      <c r="I194" s="53"/>
      <c r="J194" s="49"/>
      <c r="K194" s="49"/>
      <c r="L194" s="53"/>
      <c r="M194" s="49"/>
      <c r="N194" s="53"/>
      <c r="O194" s="49"/>
      <c r="P194" s="49"/>
      <c r="Q194" s="50"/>
    </row>
    <row r="195" spans="4:17" ht="23.1" customHeight="1" x14ac:dyDescent="0.15">
      <c r="D195" s="46"/>
      <c r="E195" s="52"/>
      <c r="F195" s="48"/>
      <c r="G195" s="47"/>
      <c r="H195" s="49"/>
      <c r="I195" s="53"/>
      <c r="J195" s="49"/>
      <c r="K195" s="49"/>
      <c r="L195" s="53"/>
      <c r="M195" s="49"/>
      <c r="N195" s="53"/>
      <c r="O195" s="49"/>
      <c r="P195" s="49"/>
      <c r="Q195" s="50"/>
    </row>
    <row r="196" spans="4:17" ht="23.1" customHeight="1" x14ac:dyDescent="0.15">
      <c r="D196" s="46"/>
      <c r="E196" s="52"/>
      <c r="F196" s="48"/>
      <c r="G196" s="47"/>
      <c r="H196" s="49"/>
      <c r="I196" s="53"/>
      <c r="J196" s="49"/>
      <c r="K196" s="49"/>
      <c r="L196" s="53"/>
      <c r="M196" s="49"/>
      <c r="N196" s="53"/>
      <c r="O196" s="49"/>
      <c r="P196" s="49"/>
      <c r="Q196" s="50"/>
    </row>
    <row r="197" spans="4:17" ht="23.1" customHeight="1" x14ac:dyDescent="0.15">
      <c r="D197" s="46"/>
      <c r="E197" s="52"/>
      <c r="F197" s="48"/>
      <c r="G197" s="47"/>
      <c r="H197" s="49"/>
      <c r="I197" s="53"/>
      <c r="J197" s="49"/>
      <c r="K197" s="49"/>
      <c r="L197" s="53"/>
      <c r="M197" s="49"/>
      <c r="N197" s="53"/>
      <c r="O197" s="49"/>
      <c r="P197" s="49"/>
      <c r="Q197" s="50"/>
    </row>
    <row r="198" spans="4:17" ht="23.1" customHeight="1" x14ac:dyDescent="0.15">
      <c r="D198" s="46"/>
      <c r="E198" s="52"/>
      <c r="F198" s="48"/>
      <c r="G198" s="47"/>
      <c r="H198" s="49"/>
      <c r="I198" s="53"/>
      <c r="J198" s="49"/>
      <c r="K198" s="49"/>
      <c r="L198" s="53"/>
      <c r="M198" s="49"/>
      <c r="N198" s="53"/>
      <c r="O198" s="49"/>
      <c r="P198" s="49"/>
      <c r="Q198" s="50"/>
    </row>
    <row r="199" spans="4:17" ht="23.1" customHeight="1" x14ac:dyDescent="0.15">
      <c r="D199" s="46"/>
      <c r="E199" s="52"/>
      <c r="F199" s="48"/>
      <c r="G199" s="47"/>
      <c r="H199" s="49"/>
      <c r="I199" s="53"/>
      <c r="J199" s="49"/>
      <c r="K199" s="49"/>
      <c r="L199" s="53"/>
      <c r="M199" s="49"/>
      <c r="N199" s="53"/>
      <c r="O199" s="49"/>
      <c r="P199" s="49"/>
      <c r="Q199" s="50"/>
    </row>
    <row r="200" spans="4:17" ht="23.1" customHeight="1" x14ac:dyDescent="0.15">
      <c r="D200" s="46"/>
      <c r="E200" s="52"/>
      <c r="F200" s="48"/>
      <c r="G200" s="47"/>
      <c r="H200" s="49"/>
      <c r="I200" s="53"/>
      <c r="J200" s="49"/>
      <c r="K200" s="49"/>
      <c r="L200" s="53"/>
      <c r="M200" s="49"/>
      <c r="N200" s="53"/>
      <c r="O200" s="49"/>
      <c r="P200" s="49"/>
      <c r="Q200" s="50"/>
    </row>
    <row r="201" spans="4:17" ht="23.1" customHeight="1" x14ac:dyDescent="0.15">
      <c r="D201" s="46"/>
      <c r="E201" s="52"/>
      <c r="F201" s="48"/>
      <c r="G201" s="47"/>
      <c r="H201" s="49"/>
      <c r="I201" s="53"/>
      <c r="J201" s="49"/>
      <c r="K201" s="49"/>
      <c r="L201" s="53"/>
      <c r="M201" s="49"/>
      <c r="N201" s="53"/>
      <c r="O201" s="49"/>
      <c r="P201" s="49"/>
      <c r="Q201" s="50"/>
    </row>
    <row r="202" spans="4:17" ht="23.1" customHeight="1" x14ac:dyDescent="0.15">
      <c r="D202" s="46"/>
      <c r="E202" s="52"/>
      <c r="F202" s="48"/>
      <c r="G202" s="47"/>
      <c r="H202" s="49"/>
      <c r="I202" s="53"/>
      <c r="J202" s="49"/>
      <c r="K202" s="49"/>
      <c r="L202" s="53"/>
      <c r="M202" s="49"/>
      <c r="N202" s="53"/>
      <c r="O202" s="49"/>
      <c r="P202" s="49"/>
      <c r="Q202" s="50"/>
    </row>
    <row r="203" spans="4:17" ht="23.1" customHeight="1" x14ac:dyDescent="0.15">
      <c r="D203" s="46"/>
      <c r="E203" s="52"/>
      <c r="F203" s="48"/>
      <c r="G203" s="47"/>
      <c r="H203" s="49"/>
      <c r="I203" s="53"/>
      <c r="J203" s="49"/>
      <c r="K203" s="49"/>
      <c r="L203" s="53"/>
      <c r="M203" s="49"/>
      <c r="N203" s="53"/>
      <c r="O203" s="49"/>
      <c r="P203" s="49"/>
      <c r="Q203" s="50"/>
    </row>
    <row r="204" spans="4:17" ht="23.1" customHeight="1" x14ac:dyDescent="0.15">
      <c r="D204" s="46"/>
      <c r="E204" s="52"/>
      <c r="F204" s="48"/>
      <c r="G204" s="47"/>
      <c r="H204" s="49"/>
      <c r="I204" s="53"/>
      <c r="J204" s="49"/>
      <c r="K204" s="49"/>
      <c r="L204" s="53"/>
      <c r="M204" s="49"/>
      <c r="N204" s="53"/>
      <c r="O204" s="49"/>
      <c r="P204" s="49"/>
      <c r="Q204" s="50"/>
    </row>
    <row r="205" spans="4:17" ht="23.1" customHeight="1" x14ac:dyDescent="0.15">
      <c r="D205" s="46"/>
      <c r="E205" s="52"/>
      <c r="F205" s="48"/>
      <c r="G205" s="47"/>
      <c r="H205" s="49"/>
      <c r="I205" s="53"/>
      <c r="J205" s="49"/>
      <c r="K205" s="49"/>
      <c r="L205" s="53"/>
      <c r="M205" s="49"/>
      <c r="N205" s="53"/>
      <c r="O205" s="49"/>
      <c r="P205" s="49"/>
      <c r="Q205" s="50"/>
    </row>
    <row r="206" spans="4:17" ht="23.1" customHeight="1" x14ac:dyDescent="0.15">
      <c r="D206" s="46"/>
      <c r="E206" s="52"/>
      <c r="F206" s="48"/>
      <c r="G206" s="47"/>
      <c r="H206" s="49"/>
      <c r="I206" s="53"/>
      <c r="J206" s="49"/>
      <c r="K206" s="49"/>
      <c r="L206" s="53"/>
      <c r="M206" s="49"/>
      <c r="N206" s="53"/>
      <c r="O206" s="49"/>
      <c r="P206" s="49"/>
      <c r="Q206" s="50"/>
    </row>
    <row r="207" spans="4:17" ht="23.1" customHeight="1" x14ac:dyDescent="0.15">
      <c r="D207" s="46"/>
      <c r="E207" s="52"/>
      <c r="F207" s="48"/>
      <c r="G207" s="47"/>
      <c r="H207" s="49"/>
      <c r="I207" s="53"/>
      <c r="J207" s="49"/>
      <c r="K207" s="49"/>
      <c r="L207" s="53"/>
      <c r="M207" s="49"/>
      <c r="N207" s="53"/>
      <c r="O207" s="49"/>
      <c r="P207" s="49"/>
      <c r="Q207" s="50"/>
    </row>
    <row r="208" spans="4:17" ht="23.1" customHeight="1" x14ac:dyDescent="0.15">
      <c r="D208" s="46"/>
      <c r="E208" s="52"/>
      <c r="F208" s="48"/>
      <c r="G208" s="47"/>
      <c r="H208" s="49"/>
      <c r="I208" s="53"/>
      <c r="J208" s="49"/>
      <c r="K208" s="49"/>
      <c r="L208" s="53"/>
      <c r="M208" s="49"/>
      <c r="N208" s="53"/>
      <c r="O208" s="49"/>
      <c r="P208" s="49"/>
      <c r="Q208" s="50"/>
    </row>
    <row r="209" spans="2:17" ht="23.1" customHeight="1" x14ac:dyDescent="0.15">
      <c r="D209" s="46"/>
      <c r="E209" s="52"/>
      <c r="F209" s="48"/>
      <c r="G209" s="47"/>
      <c r="H209" s="49"/>
      <c r="I209" s="53"/>
      <c r="J209" s="49"/>
      <c r="K209" s="49"/>
      <c r="L209" s="53"/>
      <c r="M209" s="49"/>
      <c r="N209" s="53"/>
      <c r="O209" s="49"/>
      <c r="P209" s="49"/>
      <c r="Q209" s="50"/>
    </row>
    <row r="210" spans="2:17" ht="23.1" customHeight="1" x14ac:dyDescent="0.15">
      <c r="D210" s="46"/>
      <c r="E210" s="52"/>
      <c r="F210" s="48"/>
      <c r="G210" s="47"/>
      <c r="H210" s="49"/>
      <c r="I210" s="53"/>
      <c r="J210" s="49"/>
      <c r="K210" s="49"/>
      <c r="L210" s="53"/>
      <c r="M210" s="49"/>
      <c r="N210" s="53"/>
      <c r="O210" s="49"/>
      <c r="P210" s="49"/>
      <c r="Q210" s="50"/>
    </row>
    <row r="211" spans="2:17" ht="23.1" customHeight="1" x14ac:dyDescent="0.15">
      <c r="B211" s="7" t="s">
        <v>420</v>
      </c>
      <c r="D211" s="46" t="s">
        <v>421</v>
      </c>
      <c r="E211" s="52"/>
      <c r="F211" s="48"/>
      <c r="G211" s="47"/>
      <c r="H211" s="49"/>
      <c r="I211" s="53"/>
      <c r="J211" s="49"/>
      <c r="K211" s="49"/>
      <c r="L211" s="53"/>
      <c r="M211" s="49"/>
      <c r="N211" s="53"/>
      <c r="O211" s="49"/>
      <c r="P211" s="49"/>
      <c r="Q211" s="50"/>
    </row>
  </sheetData>
  <mergeCells count="21">
    <mergeCell ref="A2:A3"/>
    <mergeCell ref="B2:B3"/>
    <mergeCell ref="C2:C3"/>
    <mergeCell ref="D1:N1"/>
    <mergeCell ref="Q2:Q3"/>
    <mergeCell ref="E2:E3"/>
    <mergeCell ref="P2:P3"/>
    <mergeCell ref="F2:F3"/>
    <mergeCell ref="D2:D3"/>
    <mergeCell ref="J2:L2"/>
    <mergeCell ref="M2:N2"/>
    <mergeCell ref="G2:G3"/>
    <mergeCell ref="H2:I2"/>
    <mergeCell ref="D134:Q134"/>
    <mergeCell ref="D160:Q160"/>
    <mergeCell ref="D186:Q186"/>
    <mergeCell ref="D4:Q4"/>
    <mergeCell ref="D30:Q30"/>
    <mergeCell ref="D56:Q56"/>
    <mergeCell ref="D82:Q82"/>
    <mergeCell ref="D108:Q108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1"/>
  <sheetViews>
    <sheetView topLeftCell="C1" workbookViewId="0">
      <pane ySplit="3" topLeftCell="A4" activePane="bottomLeft" state="frozen"/>
      <selection activeCell="C1" sqref="C1"/>
      <selection pane="bottomLeft" activeCell="D4" sqref="D4"/>
    </sheetView>
  </sheetViews>
  <sheetFormatPr defaultRowHeight="21.6" customHeight="1" x14ac:dyDescent="0.15"/>
  <cols>
    <col min="1" max="1" width="6.6640625" style="14" hidden="1" customWidth="1"/>
    <col min="2" max="2" width="8.5546875" style="7" hidden="1" customWidth="1"/>
    <col min="3" max="3" width="16.77734375" style="7" customWidth="1"/>
    <col min="4" max="4" width="24.33203125" style="7" customWidth="1"/>
    <col min="5" max="5" width="25.33203125" style="7" customWidth="1"/>
    <col min="6" max="6" width="4.77734375" style="13" customWidth="1"/>
    <col min="7" max="7" width="11.21875" style="2" customWidth="1"/>
    <col min="8" max="8" width="13.88671875" style="15" customWidth="1"/>
    <col min="9" max="9" width="11.6640625" style="15" customWidth="1"/>
    <col min="10" max="10" width="10" style="15" customWidth="1"/>
    <col min="11" max="11" width="7" style="15" customWidth="1"/>
    <col min="12" max="12" width="14.6640625" style="15" customWidth="1"/>
    <col min="13" max="13" width="12.33203125" style="2" customWidth="1"/>
    <col min="14" max="16384" width="8.88671875" style="2"/>
  </cols>
  <sheetData>
    <row r="1" spans="1:13" ht="21.6" customHeight="1" x14ac:dyDescent="0.15">
      <c r="B1" s="7" t="s">
        <v>295</v>
      </c>
      <c r="C1" s="89" t="s">
        <v>228</v>
      </c>
      <c r="D1" s="89"/>
      <c r="E1" s="89"/>
      <c r="F1" s="89"/>
      <c r="G1" s="89"/>
      <c r="H1" s="89"/>
      <c r="K1" s="87"/>
      <c r="L1" s="87"/>
    </row>
    <row r="2" spans="1:13" s="6" customFormat="1" ht="21.6" customHeight="1" x14ac:dyDescent="0.15">
      <c r="A2" s="8" t="s">
        <v>20</v>
      </c>
      <c r="B2" s="25" t="s">
        <v>21</v>
      </c>
      <c r="C2" s="83" t="s">
        <v>67</v>
      </c>
      <c r="D2" s="83" t="s">
        <v>65</v>
      </c>
      <c r="E2" s="83" t="s">
        <v>66</v>
      </c>
      <c r="F2" s="64" t="s">
        <v>56</v>
      </c>
      <c r="G2" s="64" t="s">
        <v>57</v>
      </c>
      <c r="H2" s="84" t="s">
        <v>58</v>
      </c>
      <c r="I2" s="84" t="s">
        <v>59</v>
      </c>
      <c r="J2" s="84" t="s">
        <v>60</v>
      </c>
      <c r="K2" s="84" t="s">
        <v>68</v>
      </c>
      <c r="L2" s="84" t="s">
        <v>61</v>
      </c>
      <c r="M2" s="64" t="s">
        <v>62</v>
      </c>
    </row>
    <row r="3" spans="1:13" ht="21.6" customHeight="1" x14ac:dyDescent="0.15">
      <c r="C3" s="90"/>
      <c r="D3" s="90"/>
      <c r="E3" s="90"/>
      <c r="F3" s="91"/>
      <c r="G3" s="88"/>
      <c r="H3" s="88"/>
      <c r="I3" s="88"/>
      <c r="J3" s="88"/>
      <c r="K3" s="88"/>
      <c r="L3" s="88"/>
      <c r="M3" s="88"/>
    </row>
    <row r="4" spans="1:13" ht="21.6" customHeight="1" x14ac:dyDescent="0.15">
      <c r="B4" s="7" t="s">
        <v>229</v>
      </c>
      <c r="C4" s="42" t="s">
        <v>77</v>
      </c>
      <c r="D4" s="51" t="s">
        <v>78</v>
      </c>
      <c r="E4" s="51" t="s">
        <v>79</v>
      </c>
      <c r="F4" s="44" t="s">
        <v>80</v>
      </c>
      <c r="G4" s="43">
        <v>181.5</v>
      </c>
      <c r="H4" s="45" t="e">
        <f>ROUNDDOWN(#REF!*옵션!$D$11, 0)</f>
        <v>#REF!</v>
      </c>
      <c r="I4" s="45"/>
      <c r="J4" s="45"/>
      <c r="K4" s="45"/>
      <c r="L4" s="45" t="e">
        <f t="shared" ref="L4:L35" si="0">SUM(H4,I4,J4)</f>
        <v>#REF!</v>
      </c>
      <c r="M4" s="54"/>
    </row>
    <row r="5" spans="1:13" ht="21.6" customHeight="1" x14ac:dyDescent="0.15">
      <c r="B5" s="7" t="s">
        <v>230</v>
      </c>
      <c r="C5" s="46" t="s">
        <v>81</v>
      </c>
      <c r="D5" s="52" t="s">
        <v>78</v>
      </c>
      <c r="E5" s="52" t="s">
        <v>82</v>
      </c>
      <c r="F5" s="48" t="s">
        <v>80</v>
      </c>
      <c r="G5" s="47">
        <v>23.1</v>
      </c>
      <c r="H5" s="49" t="e">
        <f>ROUNDDOWN(#REF!*옵션!$D$11, 0)</f>
        <v>#REF!</v>
      </c>
      <c r="I5" s="49"/>
      <c r="J5" s="49"/>
      <c r="K5" s="49"/>
      <c r="L5" s="49" t="e">
        <f t="shared" si="0"/>
        <v>#REF!</v>
      </c>
      <c r="M5" s="55"/>
    </row>
    <row r="6" spans="1:13" ht="21.6" customHeight="1" x14ac:dyDescent="0.15">
      <c r="B6" s="7" t="s">
        <v>231</v>
      </c>
      <c r="C6" s="46" t="s">
        <v>83</v>
      </c>
      <c r="D6" s="52" t="s">
        <v>78</v>
      </c>
      <c r="E6" s="52" t="s">
        <v>84</v>
      </c>
      <c r="F6" s="48" t="s">
        <v>80</v>
      </c>
      <c r="G6" s="47">
        <v>62.7</v>
      </c>
      <c r="H6" s="49" t="e">
        <f>ROUNDDOWN(#REF!*옵션!$D$11, 0)</f>
        <v>#REF!</v>
      </c>
      <c r="I6" s="49"/>
      <c r="J6" s="49"/>
      <c r="K6" s="49"/>
      <c r="L6" s="49" t="e">
        <f t="shared" si="0"/>
        <v>#REF!</v>
      </c>
      <c r="M6" s="55"/>
    </row>
    <row r="7" spans="1:13" ht="21.6" customHeight="1" x14ac:dyDescent="0.15">
      <c r="B7" s="7" t="s">
        <v>232</v>
      </c>
      <c r="C7" s="46" t="s">
        <v>85</v>
      </c>
      <c r="D7" s="52" t="s">
        <v>78</v>
      </c>
      <c r="E7" s="52" t="s">
        <v>86</v>
      </c>
      <c r="F7" s="48" t="s">
        <v>80</v>
      </c>
      <c r="G7" s="47">
        <v>24.2</v>
      </c>
      <c r="H7" s="49" t="e">
        <f>ROUNDDOWN(#REF!*옵션!$D$11, 0)</f>
        <v>#REF!</v>
      </c>
      <c r="I7" s="49"/>
      <c r="J7" s="49"/>
      <c r="K7" s="49"/>
      <c r="L7" s="49" t="e">
        <f t="shared" si="0"/>
        <v>#REF!</v>
      </c>
      <c r="M7" s="55"/>
    </row>
    <row r="8" spans="1:13" ht="21.6" customHeight="1" x14ac:dyDescent="0.15">
      <c r="B8" s="7" t="s">
        <v>233</v>
      </c>
      <c r="C8" s="46" t="s">
        <v>87</v>
      </c>
      <c r="D8" s="52" t="s">
        <v>88</v>
      </c>
      <c r="E8" s="52" t="s">
        <v>89</v>
      </c>
      <c r="F8" s="48" t="s">
        <v>90</v>
      </c>
      <c r="G8" s="47">
        <v>56</v>
      </c>
      <c r="H8" s="49" t="e">
        <f>ROUNDDOWN(#REF!*옵션!$D$11, 0)</f>
        <v>#REF!</v>
      </c>
      <c r="I8" s="49"/>
      <c r="J8" s="49"/>
      <c r="K8" s="49"/>
      <c r="L8" s="49" t="e">
        <f t="shared" si="0"/>
        <v>#REF!</v>
      </c>
      <c r="M8" s="55"/>
    </row>
    <row r="9" spans="1:13" ht="21.6" customHeight="1" x14ac:dyDescent="0.15">
      <c r="B9" s="7" t="s">
        <v>234</v>
      </c>
      <c r="C9" s="46" t="s">
        <v>91</v>
      </c>
      <c r="D9" s="52" t="s">
        <v>88</v>
      </c>
      <c r="E9" s="52" t="s">
        <v>92</v>
      </c>
      <c r="F9" s="48" t="s">
        <v>90</v>
      </c>
      <c r="G9" s="47">
        <v>2</v>
      </c>
      <c r="H9" s="49" t="e">
        <f>ROUNDDOWN(#REF!*옵션!$D$11, 0)</f>
        <v>#REF!</v>
      </c>
      <c r="I9" s="49"/>
      <c r="J9" s="49"/>
      <c r="K9" s="49"/>
      <c r="L9" s="49" t="e">
        <f t="shared" si="0"/>
        <v>#REF!</v>
      </c>
      <c r="M9" s="55"/>
    </row>
    <row r="10" spans="1:13" ht="21.6" customHeight="1" x14ac:dyDescent="0.15">
      <c r="B10" s="7" t="s">
        <v>235</v>
      </c>
      <c r="C10" s="46" t="s">
        <v>93</v>
      </c>
      <c r="D10" s="52" t="s">
        <v>88</v>
      </c>
      <c r="E10" s="52" t="s">
        <v>94</v>
      </c>
      <c r="F10" s="48" t="s">
        <v>80</v>
      </c>
      <c r="G10" s="47">
        <v>51.7</v>
      </c>
      <c r="H10" s="49" t="e">
        <f>ROUNDDOWN(#REF!*옵션!$D$11, 0)</f>
        <v>#REF!</v>
      </c>
      <c r="I10" s="49"/>
      <c r="J10" s="49"/>
      <c r="K10" s="49"/>
      <c r="L10" s="49" t="e">
        <f t="shared" si="0"/>
        <v>#REF!</v>
      </c>
      <c r="M10" s="55"/>
    </row>
    <row r="11" spans="1:13" ht="21.6" customHeight="1" x14ac:dyDescent="0.15">
      <c r="B11" s="7" t="s">
        <v>236</v>
      </c>
      <c r="C11" s="46" t="s">
        <v>95</v>
      </c>
      <c r="D11" s="52" t="s">
        <v>88</v>
      </c>
      <c r="E11" s="52" t="s">
        <v>96</v>
      </c>
      <c r="F11" s="48" t="s">
        <v>80</v>
      </c>
      <c r="G11" s="47">
        <v>2.2000000000000002</v>
      </c>
      <c r="H11" s="49" t="e">
        <f>ROUNDDOWN(#REF!*옵션!$D$11, 0)</f>
        <v>#REF!</v>
      </c>
      <c r="I11" s="49"/>
      <c r="J11" s="49"/>
      <c r="K11" s="49"/>
      <c r="L11" s="49" t="e">
        <f t="shared" si="0"/>
        <v>#REF!</v>
      </c>
      <c r="M11" s="55"/>
    </row>
    <row r="12" spans="1:13" ht="21.6" customHeight="1" x14ac:dyDescent="0.15">
      <c r="B12" s="7" t="s">
        <v>237</v>
      </c>
      <c r="C12" s="46" t="s">
        <v>97</v>
      </c>
      <c r="D12" s="52" t="s">
        <v>98</v>
      </c>
      <c r="E12" s="52" t="s">
        <v>99</v>
      </c>
      <c r="F12" s="48" t="s">
        <v>90</v>
      </c>
      <c r="G12" s="47">
        <v>3</v>
      </c>
      <c r="H12" s="49" t="e">
        <f>ROUNDDOWN(#REF!*옵션!$D$11, 0)</f>
        <v>#REF!</v>
      </c>
      <c r="I12" s="49"/>
      <c r="J12" s="49"/>
      <c r="K12" s="49"/>
      <c r="L12" s="49" t="e">
        <f t="shared" si="0"/>
        <v>#REF!</v>
      </c>
      <c r="M12" s="55"/>
    </row>
    <row r="13" spans="1:13" ht="21.6" customHeight="1" x14ac:dyDescent="0.15">
      <c r="B13" s="7" t="s">
        <v>238</v>
      </c>
      <c r="C13" s="46" t="s">
        <v>100</v>
      </c>
      <c r="D13" s="52" t="s">
        <v>101</v>
      </c>
      <c r="E13" s="52" t="s">
        <v>102</v>
      </c>
      <c r="F13" s="48" t="s">
        <v>90</v>
      </c>
      <c r="G13" s="47">
        <v>23</v>
      </c>
      <c r="H13" s="49" t="e">
        <f>ROUNDDOWN(#REF!*옵션!$D$11, 0)</f>
        <v>#REF!</v>
      </c>
      <c r="I13" s="49"/>
      <c r="J13" s="49"/>
      <c r="K13" s="49"/>
      <c r="L13" s="49" t="e">
        <f t="shared" si="0"/>
        <v>#REF!</v>
      </c>
      <c r="M13" s="55"/>
    </row>
    <row r="14" spans="1:13" ht="21.6" customHeight="1" x14ac:dyDescent="0.15">
      <c r="B14" s="7" t="s">
        <v>239</v>
      </c>
      <c r="C14" s="46" t="s">
        <v>103</v>
      </c>
      <c r="D14" s="52" t="s">
        <v>101</v>
      </c>
      <c r="E14" s="52" t="s">
        <v>104</v>
      </c>
      <c r="F14" s="48" t="s">
        <v>90</v>
      </c>
      <c r="G14" s="47">
        <v>6</v>
      </c>
      <c r="H14" s="49" t="e">
        <f>ROUNDDOWN(#REF!*옵션!$D$11, 0)</f>
        <v>#REF!</v>
      </c>
      <c r="I14" s="49"/>
      <c r="J14" s="49"/>
      <c r="K14" s="49"/>
      <c r="L14" s="49" t="e">
        <f t="shared" si="0"/>
        <v>#REF!</v>
      </c>
      <c r="M14" s="55"/>
    </row>
    <row r="15" spans="1:13" ht="21.6" customHeight="1" x14ac:dyDescent="0.15">
      <c r="B15" s="7" t="s">
        <v>240</v>
      </c>
      <c r="C15" s="46" t="s">
        <v>105</v>
      </c>
      <c r="D15" s="52" t="s">
        <v>106</v>
      </c>
      <c r="E15" s="52" t="s">
        <v>107</v>
      </c>
      <c r="F15" s="48" t="s">
        <v>90</v>
      </c>
      <c r="G15" s="47">
        <v>27</v>
      </c>
      <c r="H15" s="49" t="e">
        <f>ROUNDDOWN(#REF!*옵션!$D$11, 0)</f>
        <v>#REF!</v>
      </c>
      <c r="I15" s="49"/>
      <c r="J15" s="49"/>
      <c r="K15" s="49"/>
      <c r="L15" s="49" t="e">
        <f t="shared" si="0"/>
        <v>#REF!</v>
      </c>
      <c r="M15" s="55"/>
    </row>
    <row r="16" spans="1:13" ht="21.6" customHeight="1" x14ac:dyDescent="0.15">
      <c r="B16" s="7" t="s">
        <v>241</v>
      </c>
      <c r="C16" s="46" t="s">
        <v>108</v>
      </c>
      <c r="D16" s="52" t="s">
        <v>109</v>
      </c>
      <c r="E16" s="52" t="s">
        <v>110</v>
      </c>
      <c r="F16" s="48" t="s">
        <v>90</v>
      </c>
      <c r="G16" s="47">
        <v>9</v>
      </c>
      <c r="H16" s="49" t="e">
        <f>ROUNDDOWN(#REF!*옵션!$D$11, 0)</f>
        <v>#REF!</v>
      </c>
      <c r="I16" s="49"/>
      <c r="J16" s="49"/>
      <c r="K16" s="49"/>
      <c r="L16" s="49" t="e">
        <f t="shared" si="0"/>
        <v>#REF!</v>
      </c>
      <c r="M16" s="55"/>
    </row>
    <row r="17" spans="2:13" ht="21.6" customHeight="1" x14ac:dyDescent="0.15">
      <c r="B17" s="7" t="s">
        <v>242</v>
      </c>
      <c r="C17" s="46" t="s">
        <v>111</v>
      </c>
      <c r="D17" s="52" t="s">
        <v>112</v>
      </c>
      <c r="E17" s="52" t="s">
        <v>113</v>
      </c>
      <c r="F17" s="48" t="s">
        <v>90</v>
      </c>
      <c r="G17" s="47">
        <v>23</v>
      </c>
      <c r="H17" s="49" t="e">
        <f>ROUNDDOWN(#REF!*옵션!$D$11, 0)</f>
        <v>#REF!</v>
      </c>
      <c r="I17" s="49"/>
      <c r="J17" s="49"/>
      <c r="K17" s="49"/>
      <c r="L17" s="49" t="e">
        <f t="shared" si="0"/>
        <v>#REF!</v>
      </c>
      <c r="M17" s="55"/>
    </row>
    <row r="18" spans="2:13" ht="21.6" customHeight="1" x14ac:dyDescent="0.15">
      <c r="B18" s="7" t="s">
        <v>243</v>
      </c>
      <c r="C18" s="46" t="s">
        <v>114</v>
      </c>
      <c r="D18" s="52" t="s">
        <v>112</v>
      </c>
      <c r="E18" s="52" t="s">
        <v>115</v>
      </c>
      <c r="F18" s="48" t="s">
        <v>90</v>
      </c>
      <c r="G18" s="47">
        <v>6</v>
      </c>
      <c r="H18" s="49" t="e">
        <f>ROUNDDOWN(#REF!*옵션!$D$11, 0)</f>
        <v>#REF!</v>
      </c>
      <c r="I18" s="49"/>
      <c r="J18" s="49"/>
      <c r="K18" s="49"/>
      <c r="L18" s="49" t="e">
        <f t="shared" si="0"/>
        <v>#REF!</v>
      </c>
      <c r="M18" s="55"/>
    </row>
    <row r="19" spans="2:13" ht="21.6" customHeight="1" x14ac:dyDescent="0.15">
      <c r="B19" s="7" t="s">
        <v>244</v>
      </c>
      <c r="C19" s="46" t="s">
        <v>116</v>
      </c>
      <c r="D19" s="52" t="s">
        <v>117</v>
      </c>
      <c r="E19" s="52" t="s">
        <v>118</v>
      </c>
      <c r="F19" s="48" t="s">
        <v>90</v>
      </c>
      <c r="G19" s="47">
        <v>34</v>
      </c>
      <c r="H19" s="49" t="e">
        <f>ROUNDDOWN(#REF!*옵션!$D$11, 0)</f>
        <v>#REF!</v>
      </c>
      <c r="I19" s="49"/>
      <c r="J19" s="49"/>
      <c r="K19" s="49"/>
      <c r="L19" s="49" t="e">
        <f t="shared" si="0"/>
        <v>#REF!</v>
      </c>
      <c r="M19" s="55"/>
    </row>
    <row r="20" spans="2:13" ht="21.6" customHeight="1" x14ac:dyDescent="0.15">
      <c r="B20" s="7" t="s">
        <v>245</v>
      </c>
      <c r="C20" s="46" t="s">
        <v>119</v>
      </c>
      <c r="D20" s="52" t="s">
        <v>117</v>
      </c>
      <c r="E20" s="52" t="s">
        <v>120</v>
      </c>
      <c r="F20" s="48" t="s">
        <v>90</v>
      </c>
      <c r="G20" s="47">
        <v>1</v>
      </c>
      <c r="H20" s="49" t="e">
        <f>ROUNDDOWN(#REF!*옵션!$D$11, 0)</f>
        <v>#REF!</v>
      </c>
      <c r="I20" s="49"/>
      <c r="J20" s="49"/>
      <c r="K20" s="49"/>
      <c r="L20" s="49" t="e">
        <f t="shared" si="0"/>
        <v>#REF!</v>
      </c>
      <c r="M20" s="55"/>
    </row>
    <row r="21" spans="2:13" ht="21.6" customHeight="1" x14ac:dyDescent="0.15">
      <c r="B21" s="7" t="s">
        <v>246</v>
      </c>
      <c r="C21" s="46" t="s">
        <v>121</v>
      </c>
      <c r="D21" s="52" t="s">
        <v>122</v>
      </c>
      <c r="E21" s="52" t="s">
        <v>123</v>
      </c>
      <c r="F21" s="48" t="s">
        <v>80</v>
      </c>
      <c r="G21" s="47">
        <v>55.65</v>
      </c>
      <c r="H21" s="49" t="e">
        <f>ROUNDDOWN(#REF!*옵션!$D$11, 0)</f>
        <v>#REF!</v>
      </c>
      <c r="I21" s="49"/>
      <c r="J21" s="49"/>
      <c r="K21" s="49"/>
      <c r="L21" s="49" t="e">
        <f t="shared" si="0"/>
        <v>#REF!</v>
      </c>
      <c r="M21" s="55"/>
    </row>
    <row r="22" spans="2:13" ht="21.6" customHeight="1" x14ac:dyDescent="0.15">
      <c r="B22" s="7" t="s">
        <v>247</v>
      </c>
      <c r="C22" s="46" t="s">
        <v>124</v>
      </c>
      <c r="D22" s="52" t="s">
        <v>98</v>
      </c>
      <c r="E22" s="52" t="s">
        <v>125</v>
      </c>
      <c r="F22" s="48" t="s">
        <v>90</v>
      </c>
      <c r="G22" s="47">
        <v>114</v>
      </c>
      <c r="H22" s="49" t="e">
        <f>ROUNDDOWN(#REF!*옵션!$D$11, 0)</f>
        <v>#REF!</v>
      </c>
      <c r="I22" s="49"/>
      <c r="J22" s="49"/>
      <c r="K22" s="49"/>
      <c r="L22" s="49" t="e">
        <f t="shared" si="0"/>
        <v>#REF!</v>
      </c>
      <c r="M22" s="55"/>
    </row>
    <row r="23" spans="2:13" ht="21.6" customHeight="1" x14ac:dyDescent="0.15">
      <c r="B23" s="7" t="s">
        <v>248</v>
      </c>
      <c r="C23" s="46" t="s">
        <v>126</v>
      </c>
      <c r="D23" s="52" t="s">
        <v>98</v>
      </c>
      <c r="E23" s="52" t="s">
        <v>127</v>
      </c>
      <c r="F23" s="48" t="s">
        <v>90</v>
      </c>
      <c r="G23" s="47">
        <v>2</v>
      </c>
      <c r="H23" s="49" t="e">
        <f>ROUNDDOWN(#REF!*옵션!$D$11, 0)</f>
        <v>#REF!</v>
      </c>
      <c r="I23" s="49"/>
      <c r="J23" s="49"/>
      <c r="K23" s="49"/>
      <c r="L23" s="49" t="e">
        <f t="shared" si="0"/>
        <v>#REF!</v>
      </c>
      <c r="M23" s="55"/>
    </row>
    <row r="24" spans="2:13" ht="21.6" customHeight="1" x14ac:dyDescent="0.15">
      <c r="B24" s="7" t="s">
        <v>249</v>
      </c>
      <c r="C24" s="46" t="s">
        <v>128</v>
      </c>
      <c r="D24" s="52" t="s">
        <v>98</v>
      </c>
      <c r="E24" s="52" t="s">
        <v>129</v>
      </c>
      <c r="F24" s="48" t="s">
        <v>90</v>
      </c>
      <c r="G24" s="47">
        <v>25</v>
      </c>
      <c r="H24" s="49" t="e">
        <f>ROUNDDOWN(#REF!*옵션!$D$11, 0)</f>
        <v>#REF!</v>
      </c>
      <c r="I24" s="49"/>
      <c r="J24" s="49"/>
      <c r="K24" s="49"/>
      <c r="L24" s="49" t="e">
        <f t="shared" si="0"/>
        <v>#REF!</v>
      </c>
      <c r="M24" s="55"/>
    </row>
    <row r="25" spans="2:13" ht="21.6" customHeight="1" x14ac:dyDescent="0.15">
      <c r="B25" s="7" t="s">
        <v>250</v>
      </c>
      <c r="C25" s="46" t="s">
        <v>130</v>
      </c>
      <c r="D25" s="52" t="s">
        <v>98</v>
      </c>
      <c r="E25" s="52" t="s">
        <v>131</v>
      </c>
      <c r="F25" s="48" t="s">
        <v>90</v>
      </c>
      <c r="G25" s="47">
        <v>14</v>
      </c>
      <c r="H25" s="49" t="e">
        <f>ROUNDDOWN(#REF!*옵션!$D$11, 0)</f>
        <v>#REF!</v>
      </c>
      <c r="I25" s="49"/>
      <c r="J25" s="49"/>
      <c r="K25" s="49"/>
      <c r="L25" s="49" t="e">
        <f t="shared" si="0"/>
        <v>#REF!</v>
      </c>
      <c r="M25" s="55"/>
    </row>
    <row r="26" spans="2:13" ht="21.6" customHeight="1" x14ac:dyDescent="0.15">
      <c r="B26" s="7" t="s">
        <v>251</v>
      </c>
      <c r="C26" s="46" t="s">
        <v>132</v>
      </c>
      <c r="D26" s="52" t="s">
        <v>133</v>
      </c>
      <c r="E26" s="52" t="s">
        <v>134</v>
      </c>
      <c r="F26" s="48" t="s">
        <v>90</v>
      </c>
      <c r="G26" s="47">
        <v>155</v>
      </c>
      <c r="H26" s="49" t="e">
        <f>ROUNDDOWN(#REF!*옵션!$D$11, 0)</f>
        <v>#REF!</v>
      </c>
      <c r="I26" s="49"/>
      <c r="J26" s="49"/>
      <c r="K26" s="49"/>
      <c r="L26" s="49" t="e">
        <f t="shared" si="0"/>
        <v>#REF!</v>
      </c>
      <c r="M26" s="55"/>
    </row>
    <row r="27" spans="2:13" ht="21.6" customHeight="1" x14ac:dyDescent="0.15">
      <c r="B27" s="7" t="s">
        <v>252</v>
      </c>
      <c r="C27" s="46" t="s">
        <v>135</v>
      </c>
      <c r="D27" s="52" t="s">
        <v>136</v>
      </c>
      <c r="E27" s="52" t="s">
        <v>137</v>
      </c>
      <c r="F27" s="48" t="s">
        <v>90</v>
      </c>
      <c r="G27" s="47">
        <v>155</v>
      </c>
      <c r="H27" s="49" t="e">
        <f>ROUNDDOWN(#REF!*옵션!$D$11, 0)</f>
        <v>#REF!</v>
      </c>
      <c r="I27" s="49"/>
      <c r="J27" s="49"/>
      <c r="K27" s="49"/>
      <c r="L27" s="49" t="e">
        <f t="shared" si="0"/>
        <v>#REF!</v>
      </c>
      <c r="M27" s="55"/>
    </row>
    <row r="28" spans="2:13" ht="21.6" customHeight="1" x14ac:dyDescent="0.15">
      <c r="B28" s="7" t="s">
        <v>253</v>
      </c>
      <c r="C28" s="46" t="s">
        <v>138</v>
      </c>
      <c r="D28" s="52" t="s">
        <v>139</v>
      </c>
      <c r="E28" s="52" t="s">
        <v>140</v>
      </c>
      <c r="F28" s="48" t="s">
        <v>80</v>
      </c>
      <c r="G28" s="47">
        <v>954.8</v>
      </c>
      <c r="H28" s="49" t="e">
        <f>ROUNDDOWN(#REF!*옵션!$D$11, 0)</f>
        <v>#REF!</v>
      </c>
      <c r="I28" s="49"/>
      <c r="J28" s="49"/>
      <c r="K28" s="49"/>
      <c r="L28" s="49" t="e">
        <f t="shared" si="0"/>
        <v>#REF!</v>
      </c>
      <c r="M28" s="55"/>
    </row>
    <row r="29" spans="2:13" ht="21.6" customHeight="1" x14ac:dyDescent="0.15">
      <c r="B29" s="7" t="s">
        <v>254</v>
      </c>
      <c r="C29" s="46" t="s">
        <v>141</v>
      </c>
      <c r="D29" s="52" t="s">
        <v>139</v>
      </c>
      <c r="E29" s="52" t="s">
        <v>142</v>
      </c>
      <c r="F29" s="48" t="s">
        <v>80</v>
      </c>
      <c r="G29" s="47">
        <v>237.6</v>
      </c>
      <c r="H29" s="49" t="e">
        <f>ROUNDDOWN(#REF!*옵션!$D$11, 0)</f>
        <v>#REF!</v>
      </c>
      <c r="I29" s="49"/>
      <c r="J29" s="49"/>
      <c r="K29" s="49"/>
      <c r="L29" s="49" t="e">
        <f t="shared" si="0"/>
        <v>#REF!</v>
      </c>
      <c r="M29" s="55"/>
    </row>
    <row r="30" spans="2:13" ht="21.6" customHeight="1" x14ac:dyDescent="0.15">
      <c r="B30" s="7" t="s">
        <v>255</v>
      </c>
      <c r="C30" s="46" t="s">
        <v>143</v>
      </c>
      <c r="D30" s="52" t="s">
        <v>144</v>
      </c>
      <c r="E30" s="52" t="s">
        <v>145</v>
      </c>
      <c r="F30" s="48" t="s">
        <v>80</v>
      </c>
      <c r="G30" s="47">
        <v>50.6</v>
      </c>
      <c r="H30" s="49" t="e">
        <f>ROUNDDOWN(#REF!*옵션!$D$11, 0)</f>
        <v>#REF!</v>
      </c>
      <c r="I30" s="49"/>
      <c r="J30" s="49"/>
      <c r="K30" s="49"/>
      <c r="L30" s="49" t="e">
        <f t="shared" si="0"/>
        <v>#REF!</v>
      </c>
      <c r="M30" s="55"/>
    </row>
    <row r="31" spans="2:13" ht="21.6" customHeight="1" x14ac:dyDescent="0.15">
      <c r="B31" s="7" t="s">
        <v>256</v>
      </c>
      <c r="C31" s="46" t="s">
        <v>146</v>
      </c>
      <c r="D31" s="52" t="s">
        <v>144</v>
      </c>
      <c r="E31" s="52" t="s">
        <v>147</v>
      </c>
      <c r="F31" s="48" t="s">
        <v>80</v>
      </c>
      <c r="G31" s="47">
        <v>38.5</v>
      </c>
      <c r="H31" s="49" t="e">
        <f>ROUNDDOWN(#REF!*옵션!$D$11, 0)</f>
        <v>#REF!</v>
      </c>
      <c r="I31" s="49"/>
      <c r="J31" s="49"/>
      <c r="K31" s="49"/>
      <c r="L31" s="49" t="e">
        <f t="shared" si="0"/>
        <v>#REF!</v>
      </c>
      <c r="M31" s="55"/>
    </row>
    <row r="32" spans="2:13" ht="21.6" customHeight="1" x14ac:dyDescent="0.15">
      <c r="B32" s="7" t="s">
        <v>257</v>
      </c>
      <c r="C32" s="46" t="s">
        <v>148</v>
      </c>
      <c r="D32" s="52" t="s">
        <v>144</v>
      </c>
      <c r="E32" s="52" t="s">
        <v>149</v>
      </c>
      <c r="F32" s="48" t="s">
        <v>80</v>
      </c>
      <c r="G32" s="47">
        <v>30.8</v>
      </c>
      <c r="H32" s="49" t="e">
        <f>ROUNDDOWN(#REF!*옵션!$D$11, 0)</f>
        <v>#REF!</v>
      </c>
      <c r="I32" s="49"/>
      <c r="J32" s="49"/>
      <c r="K32" s="49"/>
      <c r="L32" s="49" t="e">
        <f t="shared" si="0"/>
        <v>#REF!</v>
      </c>
      <c r="M32" s="55"/>
    </row>
    <row r="33" spans="2:13" ht="21.6" customHeight="1" x14ac:dyDescent="0.15">
      <c r="B33" s="7" t="s">
        <v>258</v>
      </c>
      <c r="C33" s="46" t="s">
        <v>150</v>
      </c>
      <c r="D33" s="52" t="s">
        <v>151</v>
      </c>
      <c r="E33" s="52" t="s">
        <v>152</v>
      </c>
      <c r="F33" s="48" t="s">
        <v>80</v>
      </c>
      <c r="G33" s="47">
        <v>36.75</v>
      </c>
      <c r="H33" s="49" t="e">
        <f>ROUNDDOWN(#REF!*옵션!$D$11, 0)</f>
        <v>#REF!</v>
      </c>
      <c r="I33" s="49"/>
      <c r="J33" s="49"/>
      <c r="K33" s="49"/>
      <c r="L33" s="49" t="e">
        <f t="shared" si="0"/>
        <v>#REF!</v>
      </c>
      <c r="M33" s="55"/>
    </row>
    <row r="34" spans="2:13" ht="21.6" customHeight="1" x14ac:dyDescent="0.15">
      <c r="B34" s="7" t="s">
        <v>259</v>
      </c>
      <c r="C34" s="46" t="s">
        <v>153</v>
      </c>
      <c r="D34" s="52" t="s">
        <v>151</v>
      </c>
      <c r="E34" s="52" t="s">
        <v>154</v>
      </c>
      <c r="F34" s="48" t="s">
        <v>80</v>
      </c>
      <c r="G34" s="47">
        <v>48.3</v>
      </c>
      <c r="H34" s="49" t="e">
        <f>ROUNDDOWN(#REF!*옵션!$D$11, 0)</f>
        <v>#REF!</v>
      </c>
      <c r="I34" s="49"/>
      <c r="J34" s="49"/>
      <c r="K34" s="49"/>
      <c r="L34" s="49" t="e">
        <f t="shared" si="0"/>
        <v>#REF!</v>
      </c>
      <c r="M34" s="55"/>
    </row>
    <row r="35" spans="2:13" ht="21.6" customHeight="1" x14ac:dyDescent="0.15">
      <c r="B35" s="7" t="s">
        <v>260</v>
      </c>
      <c r="C35" s="46" t="s">
        <v>155</v>
      </c>
      <c r="D35" s="52" t="s">
        <v>151</v>
      </c>
      <c r="E35" s="52" t="s">
        <v>156</v>
      </c>
      <c r="F35" s="48" t="s">
        <v>80</v>
      </c>
      <c r="G35" s="47">
        <v>29.4</v>
      </c>
      <c r="H35" s="49" t="e">
        <f>ROUNDDOWN(#REF!*옵션!$D$11, 0)</f>
        <v>#REF!</v>
      </c>
      <c r="I35" s="49"/>
      <c r="J35" s="49"/>
      <c r="K35" s="49"/>
      <c r="L35" s="49" t="e">
        <f t="shared" si="0"/>
        <v>#REF!</v>
      </c>
      <c r="M35" s="55"/>
    </row>
    <row r="36" spans="2:13" ht="21.6" customHeight="1" x14ac:dyDescent="0.15">
      <c r="B36" s="7" t="s">
        <v>261</v>
      </c>
      <c r="C36" s="46" t="s">
        <v>157</v>
      </c>
      <c r="D36" s="52" t="s">
        <v>158</v>
      </c>
      <c r="E36" s="52" t="s">
        <v>159</v>
      </c>
      <c r="F36" s="48" t="s">
        <v>80</v>
      </c>
      <c r="G36" s="47">
        <v>19.350000000000001</v>
      </c>
      <c r="H36" s="49" t="e">
        <f>ROUNDDOWN(#REF!*옵션!$D$11, 0)</f>
        <v>#REF!</v>
      </c>
      <c r="I36" s="49"/>
      <c r="J36" s="49"/>
      <c r="K36" s="49"/>
      <c r="L36" s="49" t="e">
        <f t="shared" ref="L36:L68" si="1">SUM(H36,I36,J36)</f>
        <v>#REF!</v>
      </c>
      <c r="M36" s="55"/>
    </row>
    <row r="37" spans="2:13" ht="21.6" customHeight="1" x14ac:dyDescent="0.15">
      <c r="B37" s="7" t="s">
        <v>262</v>
      </c>
      <c r="C37" s="46" t="s">
        <v>160</v>
      </c>
      <c r="D37" s="52" t="s">
        <v>161</v>
      </c>
      <c r="E37" s="52" t="s">
        <v>162</v>
      </c>
      <c r="F37" s="48" t="s">
        <v>90</v>
      </c>
      <c r="G37" s="47">
        <v>3</v>
      </c>
      <c r="H37" s="49" t="e">
        <f>ROUNDDOWN(#REF!*옵션!$D$11, 0)</f>
        <v>#REF!</v>
      </c>
      <c r="I37" s="49"/>
      <c r="J37" s="49"/>
      <c r="K37" s="49"/>
      <c r="L37" s="49" t="e">
        <f t="shared" si="1"/>
        <v>#REF!</v>
      </c>
      <c r="M37" s="55"/>
    </row>
    <row r="38" spans="2:13" ht="21.6" customHeight="1" x14ac:dyDescent="0.15">
      <c r="B38" s="7" t="s">
        <v>263</v>
      </c>
      <c r="C38" s="46" t="s">
        <v>163</v>
      </c>
      <c r="D38" s="52" t="s">
        <v>161</v>
      </c>
      <c r="E38" s="52" t="s">
        <v>164</v>
      </c>
      <c r="F38" s="48" t="s">
        <v>90</v>
      </c>
      <c r="G38" s="47">
        <v>1</v>
      </c>
      <c r="H38" s="49" t="e">
        <f>ROUNDDOWN(#REF!*옵션!$D$11, 0)</f>
        <v>#REF!</v>
      </c>
      <c r="I38" s="49"/>
      <c r="J38" s="49"/>
      <c r="K38" s="49"/>
      <c r="L38" s="49" t="e">
        <f t="shared" si="1"/>
        <v>#REF!</v>
      </c>
      <c r="M38" s="55"/>
    </row>
    <row r="39" spans="2:13" ht="21.6" customHeight="1" x14ac:dyDescent="0.15">
      <c r="B39" s="7" t="s">
        <v>264</v>
      </c>
      <c r="C39" s="46" t="s">
        <v>165</v>
      </c>
      <c r="D39" s="52" t="s">
        <v>161</v>
      </c>
      <c r="E39" s="52" t="s">
        <v>166</v>
      </c>
      <c r="F39" s="48" t="s">
        <v>90</v>
      </c>
      <c r="G39" s="47">
        <v>4</v>
      </c>
      <c r="H39" s="49" t="e">
        <f>ROUNDDOWN(#REF!*옵션!$D$11, 0)</f>
        <v>#REF!</v>
      </c>
      <c r="I39" s="49"/>
      <c r="J39" s="49"/>
      <c r="K39" s="49"/>
      <c r="L39" s="49" t="e">
        <f t="shared" si="1"/>
        <v>#REF!</v>
      </c>
      <c r="M39" s="55"/>
    </row>
    <row r="40" spans="2:13" ht="21.6" customHeight="1" x14ac:dyDescent="0.15">
      <c r="B40" s="7" t="s">
        <v>265</v>
      </c>
      <c r="C40" s="46" t="s">
        <v>167</v>
      </c>
      <c r="D40" s="52" t="s">
        <v>161</v>
      </c>
      <c r="E40" s="52" t="s">
        <v>168</v>
      </c>
      <c r="F40" s="48" t="s">
        <v>90</v>
      </c>
      <c r="G40" s="47">
        <v>1</v>
      </c>
      <c r="H40" s="49" t="e">
        <f>ROUNDDOWN(#REF!*옵션!$D$11, 0)</f>
        <v>#REF!</v>
      </c>
      <c r="I40" s="49"/>
      <c r="J40" s="49"/>
      <c r="K40" s="49"/>
      <c r="L40" s="49" t="e">
        <f t="shared" si="1"/>
        <v>#REF!</v>
      </c>
      <c r="M40" s="55"/>
    </row>
    <row r="41" spans="2:13" ht="21.6" customHeight="1" x14ac:dyDescent="0.15">
      <c r="B41" s="7" t="s">
        <v>266</v>
      </c>
      <c r="C41" s="46" t="s">
        <v>169</v>
      </c>
      <c r="D41" s="52" t="s">
        <v>170</v>
      </c>
      <c r="E41" s="52" t="s">
        <v>171</v>
      </c>
      <c r="F41" s="48" t="s">
        <v>90</v>
      </c>
      <c r="G41" s="47">
        <v>1</v>
      </c>
      <c r="H41" s="49" t="e">
        <f>ROUNDDOWN(#REF!*옵션!$D$11, 0)</f>
        <v>#REF!</v>
      </c>
      <c r="I41" s="49"/>
      <c r="J41" s="49"/>
      <c r="K41" s="49"/>
      <c r="L41" s="49" t="e">
        <f t="shared" si="1"/>
        <v>#REF!</v>
      </c>
      <c r="M41" s="55"/>
    </row>
    <row r="42" spans="2:13" ht="21.6" customHeight="1" x14ac:dyDescent="0.15">
      <c r="B42" s="7" t="s">
        <v>267</v>
      </c>
      <c r="C42" s="46" t="s">
        <v>172</v>
      </c>
      <c r="D42" s="52" t="s">
        <v>170</v>
      </c>
      <c r="E42" s="52" t="s">
        <v>173</v>
      </c>
      <c r="F42" s="48" t="s">
        <v>90</v>
      </c>
      <c r="G42" s="47">
        <v>2</v>
      </c>
      <c r="H42" s="49" t="e">
        <f>ROUNDDOWN(#REF!*옵션!$D$11, 0)</f>
        <v>#REF!</v>
      </c>
      <c r="I42" s="49"/>
      <c r="J42" s="49"/>
      <c r="K42" s="49"/>
      <c r="L42" s="49" t="e">
        <f t="shared" si="1"/>
        <v>#REF!</v>
      </c>
      <c r="M42" s="55"/>
    </row>
    <row r="43" spans="2:13" ht="21.6" customHeight="1" x14ac:dyDescent="0.15">
      <c r="B43" s="7" t="s">
        <v>268</v>
      </c>
      <c r="C43" s="46" t="s">
        <v>174</v>
      </c>
      <c r="D43" s="52" t="s">
        <v>170</v>
      </c>
      <c r="E43" s="52" t="s">
        <v>175</v>
      </c>
      <c r="F43" s="48" t="s">
        <v>90</v>
      </c>
      <c r="G43" s="47">
        <v>7</v>
      </c>
      <c r="H43" s="49" t="e">
        <f>ROUNDDOWN(#REF!*옵션!$D$11, 0)</f>
        <v>#REF!</v>
      </c>
      <c r="I43" s="49"/>
      <c r="J43" s="49"/>
      <c r="K43" s="49"/>
      <c r="L43" s="49" t="e">
        <f t="shared" si="1"/>
        <v>#REF!</v>
      </c>
      <c r="M43" s="55"/>
    </row>
    <row r="44" spans="2:13" ht="21.6" customHeight="1" x14ac:dyDescent="0.15">
      <c r="B44" s="7" t="s">
        <v>269</v>
      </c>
      <c r="C44" s="46" t="s">
        <v>176</v>
      </c>
      <c r="D44" s="52" t="s">
        <v>177</v>
      </c>
      <c r="E44" s="52" t="s">
        <v>178</v>
      </c>
      <c r="F44" s="48" t="s">
        <v>90</v>
      </c>
      <c r="G44" s="47">
        <v>15</v>
      </c>
      <c r="H44" s="49" t="e">
        <f>ROUNDDOWN(#REF!*옵션!$D$11, 0)</f>
        <v>#REF!</v>
      </c>
      <c r="I44" s="49"/>
      <c r="J44" s="49"/>
      <c r="K44" s="49"/>
      <c r="L44" s="49" t="e">
        <f t="shared" si="1"/>
        <v>#REF!</v>
      </c>
      <c r="M44" s="55"/>
    </row>
    <row r="45" spans="2:13" ht="21.6" customHeight="1" x14ac:dyDescent="0.15">
      <c r="B45" s="7" t="s">
        <v>270</v>
      </c>
      <c r="C45" s="46" t="s">
        <v>179</v>
      </c>
      <c r="D45" s="52" t="s">
        <v>180</v>
      </c>
      <c r="E45" s="52" t="s">
        <v>181</v>
      </c>
      <c r="F45" s="48" t="s">
        <v>90</v>
      </c>
      <c r="G45" s="47">
        <v>2</v>
      </c>
      <c r="H45" s="49" t="e">
        <f>ROUNDDOWN(#REF!*옵션!$D$11, 0)</f>
        <v>#REF!</v>
      </c>
      <c r="I45" s="49"/>
      <c r="J45" s="49"/>
      <c r="K45" s="49"/>
      <c r="L45" s="49" t="e">
        <f t="shared" si="1"/>
        <v>#REF!</v>
      </c>
      <c r="M45" s="55"/>
    </row>
    <row r="46" spans="2:13" ht="21.6" customHeight="1" x14ac:dyDescent="0.15">
      <c r="B46" s="7" t="s">
        <v>271</v>
      </c>
      <c r="C46" s="46" t="s">
        <v>182</v>
      </c>
      <c r="D46" s="52" t="s">
        <v>180</v>
      </c>
      <c r="E46" s="52" t="s">
        <v>183</v>
      </c>
      <c r="F46" s="48" t="s">
        <v>90</v>
      </c>
      <c r="G46" s="47">
        <v>2</v>
      </c>
      <c r="H46" s="49" t="e">
        <f>ROUNDDOWN(#REF!*옵션!$D$11, 0)</f>
        <v>#REF!</v>
      </c>
      <c r="I46" s="49"/>
      <c r="J46" s="49"/>
      <c r="K46" s="49"/>
      <c r="L46" s="49" t="e">
        <f t="shared" si="1"/>
        <v>#REF!</v>
      </c>
      <c r="M46" s="55"/>
    </row>
    <row r="47" spans="2:13" ht="21.6" customHeight="1" x14ac:dyDescent="0.15">
      <c r="B47" s="7" t="s">
        <v>272</v>
      </c>
      <c r="C47" s="46" t="s">
        <v>184</v>
      </c>
      <c r="D47" s="52" t="s">
        <v>185</v>
      </c>
      <c r="E47" s="52" t="s">
        <v>186</v>
      </c>
      <c r="F47" s="48" t="s">
        <v>187</v>
      </c>
      <c r="G47" s="47">
        <v>310</v>
      </c>
      <c r="H47" s="49" t="e">
        <f>ROUNDDOWN(#REF!*옵션!$D$11, 0)</f>
        <v>#REF!</v>
      </c>
      <c r="I47" s="49"/>
      <c r="J47" s="49"/>
      <c r="K47" s="49"/>
      <c r="L47" s="49" t="e">
        <f t="shared" si="1"/>
        <v>#REF!</v>
      </c>
      <c r="M47" s="55"/>
    </row>
    <row r="48" spans="2:13" ht="21.6" customHeight="1" x14ac:dyDescent="0.15">
      <c r="B48" s="7" t="s">
        <v>273</v>
      </c>
      <c r="C48" s="46" t="s">
        <v>188</v>
      </c>
      <c r="D48" s="52" t="s">
        <v>189</v>
      </c>
      <c r="E48" s="52" t="s">
        <v>190</v>
      </c>
      <c r="F48" s="48" t="s">
        <v>187</v>
      </c>
      <c r="G48" s="47">
        <v>310</v>
      </c>
      <c r="H48" s="49" t="e">
        <f>ROUNDDOWN(#REF!*옵션!$D$11, 0)</f>
        <v>#REF!</v>
      </c>
      <c r="I48" s="49"/>
      <c r="J48" s="49"/>
      <c r="K48" s="49"/>
      <c r="L48" s="49" t="e">
        <f t="shared" si="1"/>
        <v>#REF!</v>
      </c>
      <c r="M48" s="55"/>
    </row>
    <row r="49" spans="2:13" ht="21.6" customHeight="1" x14ac:dyDescent="0.15">
      <c r="B49" s="7" t="s">
        <v>274</v>
      </c>
      <c r="C49" s="46" t="s">
        <v>191</v>
      </c>
      <c r="D49" s="52" t="s">
        <v>192</v>
      </c>
      <c r="E49" s="52"/>
      <c r="F49" s="48" t="s">
        <v>193</v>
      </c>
      <c r="G49" s="47">
        <v>6.88</v>
      </c>
      <c r="H49" s="49" t="e">
        <f>ROUNDDOWN(#REF!*옵션!$D$11, 0)</f>
        <v>#REF!</v>
      </c>
      <c r="I49" s="49"/>
      <c r="J49" s="49"/>
      <c r="K49" s="49"/>
      <c r="L49" s="49" t="e">
        <f t="shared" si="1"/>
        <v>#REF!</v>
      </c>
      <c r="M49" s="55"/>
    </row>
    <row r="50" spans="2:13" ht="21.6" customHeight="1" x14ac:dyDescent="0.15">
      <c r="B50" s="7" t="s">
        <v>275</v>
      </c>
      <c r="C50" s="46" t="s">
        <v>194</v>
      </c>
      <c r="D50" s="52" t="s">
        <v>195</v>
      </c>
      <c r="E50" s="52"/>
      <c r="F50" s="48" t="s">
        <v>193</v>
      </c>
      <c r="G50" s="47">
        <v>66</v>
      </c>
      <c r="H50" s="49" t="e">
        <f>ROUNDDOWN(#REF!*옵션!$D$11, 0)</f>
        <v>#REF!</v>
      </c>
      <c r="I50" s="49"/>
      <c r="J50" s="49"/>
      <c r="K50" s="49"/>
      <c r="L50" s="49" t="e">
        <f t="shared" si="1"/>
        <v>#REF!</v>
      </c>
      <c r="M50" s="55"/>
    </row>
    <row r="51" spans="2:13" ht="21.6" customHeight="1" x14ac:dyDescent="0.15">
      <c r="B51" s="7" t="s">
        <v>276</v>
      </c>
      <c r="C51" s="46" t="s">
        <v>196</v>
      </c>
      <c r="D51" s="52" t="s">
        <v>197</v>
      </c>
      <c r="E51" s="52" t="s">
        <v>198</v>
      </c>
      <c r="F51" s="48" t="s">
        <v>199</v>
      </c>
      <c r="G51" s="47">
        <v>1</v>
      </c>
      <c r="H51" s="49" t="e">
        <f>ROUNDDOWN(#REF!*옵션!$D$11, 0)</f>
        <v>#REF!</v>
      </c>
      <c r="I51" s="49"/>
      <c r="J51" s="49"/>
      <c r="K51" s="49"/>
      <c r="L51" s="49" t="e">
        <f t="shared" si="1"/>
        <v>#REF!</v>
      </c>
      <c r="M51" s="55" t="s">
        <v>277</v>
      </c>
    </row>
    <row r="52" spans="2:13" ht="21.6" customHeight="1" x14ac:dyDescent="0.15">
      <c r="B52" s="7" t="s">
        <v>278</v>
      </c>
      <c r="C52" s="46" t="s">
        <v>196</v>
      </c>
      <c r="D52" s="52" t="s">
        <v>197</v>
      </c>
      <c r="E52" s="52" t="s">
        <v>200</v>
      </c>
      <c r="F52" s="48" t="s">
        <v>199</v>
      </c>
      <c r="G52" s="47">
        <v>1</v>
      </c>
      <c r="H52" s="49" t="e">
        <f>ROUNDDOWN(#REF!*옵션!$D$11, 0)</f>
        <v>#REF!</v>
      </c>
      <c r="I52" s="49"/>
      <c r="J52" s="49"/>
      <c r="K52" s="49"/>
      <c r="L52" s="49" t="e">
        <f t="shared" si="1"/>
        <v>#REF!</v>
      </c>
      <c r="M52" s="55" t="s">
        <v>277</v>
      </c>
    </row>
    <row r="53" spans="2:13" ht="21.6" customHeight="1" x14ac:dyDescent="0.15">
      <c r="B53" s="7" t="s">
        <v>279</v>
      </c>
      <c r="C53" s="46" t="s">
        <v>196</v>
      </c>
      <c r="D53" s="52" t="s">
        <v>201</v>
      </c>
      <c r="E53" s="52" t="s">
        <v>202</v>
      </c>
      <c r="F53" s="48" t="s">
        <v>187</v>
      </c>
      <c r="G53" s="47">
        <v>6</v>
      </c>
      <c r="H53" s="49" t="e">
        <f>ROUNDDOWN(#REF!*옵션!$D$11, 0)</f>
        <v>#REF!</v>
      </c>
      <c r="I53" s="49"/>
      <c r="J53" s="49"/>
      <c r="K53" s="49"/>
      <c r="L53" s="49" t="e">
        <f t="shared" si="1"/>
        <v>#REF!</v>
      </c>
      <c r="M53" s="55"/>
    </row>
    <row r="54" spans="2:13" ht="21.6" customHeight="1" x14ac:dyDescent="0.15">
      <c r="B54" s="7" t="s">
        <v>280</v>
      </c>
      <c r="C54" s="46" t="s">
        <v>196</v>
      </c>
      <c r="D54" s="52" t="s">
        <v>201</v>
      </c>
      <c r="E54" s="52" t="s">
        <v>203</v>
      </c>
      <c r="F54" s="48" t="s">
        <v>187</v>
      </c>
      <c r="G54" s="47">
        <v>13</v>
      </c>
      <c r="H54" s="49" t="e">
        <f>ROUNDDOWN(#REF!*옵션!$D$11, 0)</f>
        <v>#REF!</v>
      </c>
      <c r="I54" s="49"/>
      <c r="J54" s="49"/>
      <c r="K54" s="49"/>
      <c r="L54" s="49" t="e">
        <f t="shared" si="1"/>
        <v>#REF!</v>
      </c>
      <c r="M54" s="55"/>
    </row>
    <row r="55" spans="2:13" ht="21.6" customHeight="1" x14ac:dyDescent="0.15">
      <c r="B55" s="7" t="s">
        <v>281</v>
      </c>
      <c r="C55" s="46" t="s">
        <v>196</v>
      </c>
      <c r="D55" s="52" t="s">
        <v>204</v>
      </c>
      <c r="E55" s="52" t="s">
        <v>205</v>
      </c>
      <c r="F55" s="48" t="s">
        <v>80</v>
      </c>
      <c r="G55" s="47">
        <v>4</v>
      </c>
      <c r="H55" s="49" t="e">
        <f>ROUNDDOWN(#REF!*옵션!$D$11, 0)</f>
        <v>#REF!</v>
      </c>
      <c r="I55" s="49"/>
      <c r="J55" s="49"/>
      <c r="K55" s="49"/>
      <c r="L55" s="49" t="e">
        <f t="shared" si="1"/>
        <v>#REF!</v>
      </c>
      <c r="M55" s="55"/>
    </row>
    <row r="56" spans="2:13" ht="21.6" customHeight="1" x14ac:dyDescent="0.15">
      <c r="B56" s="7" t="s">
        <v>282</v>
      </c>
      <c r="C56" s="46" t="s">
        <v>196</v>
      </c>
      <c r="D56" s="52" t="s">
        <v>204</v>
      </c>
      <c r="E56" s="52" t="s">
        <v>206</v>
      </c>
      <c r="F56" s="48" t="s">
        <v>80</v>
      </c>
      <c r="G56" s="47">
        <v>4</v>
      </c>
      <c r="H56" s="49" t="e">
        <f>ROUNDDOWN(#REF!*옵션!$D$11, 0)</f>
        <v>#REF!</v>
      </c>
      <c r="I56" s="49"/>
      <c r="J56" s="49"/>
      <c r="K56" s="49"/>
      <c r="L56" s="49" t="e">
        <f t="shared" si="1"/>
        <v>#REF!</v>
      </c>
      <c r="M56" s="55"/>
    </row>
    <row r="57" spans="2:13" ht="21.6" customHeight="1" x14ac:dyDescent="0.15">
      <c r="B57" s="7" t="s">
        <v>283</v>
      </c>
      <c r="C57" s="46" t="s">
        <v>196</v>
      </c>
      <c r="D57" s="52" t="s">
        <v>204</v>
      </c>
      <c r="E57" s="52" t="s">
        <v>207</v>
      </c>
      <c r="F57" s="48" t="s">
        <v>80</v>
      </c>
      <c r="G57" s="47">
        <v>60</v>
      </c>
      <c r="H57" s="49" t="e">
        <f>ROUNDDOWN(#REF!*옵션!$D$11, 0)</f>
        <v>#REF!</v>
      </c>
      <c r="I57" s="49"/>
      <c r="J57" s="49"/>
      <c r="K57" s="49"/>
      <c r="L57" s="49" t="e">
        <f t="shared" si="1"/>
        <v>#REF!</v>
      </c>
      <c r="M57" s="55"/>
    </row>
    <row r="58" spans="2:13" ht="21.6" customHeight="1" x14ac:dyDescent="0.15">
      <c r="B58" s="7" t="s">
        <v>284</v>
      </c>
      <c r="C58" s="46" t="s">
        <v>196</v>
      </c>
      <c r="D58" s="52" t="s">
        <v>208</v>
      </c>
      <c r="E58" s="52" t="s">
        <v>205</v>
      </c>
      <c r="F58" s="48" t="s">
        <v>80</v>
      </c>
      <c r="G58" s="47">
        <v>16</v>
      </c>
      <c r="H58" s="49" t="e">
        <f>ROUNDDOWN(#REF!*옵션!$D$11, 0)</f>
        <v>#REF!</v>
      </c>
      <c r="I58" s="49"/>
      <c r="J58" s="49"/>
      <c r="K58" s="49"/>
      <c r="L58" s="49" t="e">
        <f t="shared" si="1"/>
        <v>#REF!</v>
      </c>
      <c r="M58" s="55"/>
    </row>
    <row r="59" spans="2:13" ht="21.6" customHeight="1" x14ac:dyDescent="0.15">
      <c r="B59" s="7" t="s">
        <v>285</v>
      </c>
      <c r="C59" s="46" t="s">
        <v>196</v>
      </c>
      <c r="D59" s="52" t="s">
        <v>208</v>
      </c>
      <c r="E59" s="52" t="s">
        <v>206</v>
      </c>
      <c r="F59" s="48" t="s">
        <v>80</v>
      </c>
      <c r="G59" s="47">
        <v>16</v>
      </c>
      <c r="H59" s="49" t="e">
        <f>ROUNDDOWN(#REF!*옵션!$D$11, 0)</f>
        <v>#REF!</v>
      </c>
      <c r="I59" s="49"/>
      <c r="J59" s="49"/>
      <c r="K59" s="49"/>
      <c r="L59" s="49" t="e">
        <f t="shared" si="1"/>
        <v>#REF!</v>
      </c>
      <c r="M59" s="55"/>
    </row>
    <row r="60" spans="2:13" ht="21.6" customHeight="1" x14ac:dyDescent="0.15">
      <c r="B60" s="7" t="s">
        <v>286</v>
      </c>
      <c r="C60" s="46" t="s">
        <v>196</v>
      </c>
      <c r="D60" s="52" t="s">
        <v>209</v>
      </c>
      <c r="E60" s="52" t="s">
        <v>210</v>
      </c>
      <c r="F60" s="48" t="s">
        <v>80</v>
      </c>
      <c r="G60" s="47">
        <v>16</v>
      </c>
      <c r="H60" s="49" t="e">
        <f>ROUNDDOWN(#REF!*옵션!$D$11, 0)</f>
        <v>#REF!</v>
      </c>
      <c r="I60" s="49"/>
      <c r="J60" s="49"/>
      <c r="K60" s="49"/>
      <c r="L60" s="49" t="e">
        <f t="shared" si="1"/>
        <v>#REF!</v>
      </c>
      <c r="M60" s="55"/>
    </row>
    <row r="61" spans="2:13" ht="21.6" customHeight="1" x14ac:dyDescent="0.15">
      <c r="B61" s="7" t="s">
        <v>287</v>
      </c>
      <c r="C61" s="46" t="s">
        <v>196</v>
      </c>
      <c r="D61" s="52" t="s">
        <v>211</v>
      </c>
      <c r="E61" s="52"/>
      <c r="F61" s="48" t="s">
        <v>199</v>
      </c>
      <c r="G61" s="47">
        <v>2</v>
      </c>
      <c r="H61" s="49" t="e">
        <f>ROUNDDOWN(#REF!*옵션!$D$11, 0)</f>
        <v>#REF!</v>
      </c>
      <c r="I61" s="49"/>
      <c r="J61" s="49"/>
      <c r="K61" s="49"/>
      <c r="L61" s="49" t="e">
        <f t="shared" si="1"/>
        <v>#REF!</v>
      </c>
      <c r="M61" s="55"/>
    </row>
    <row r="62" spans="2:13" ht="21.6" customHeight="1" x14ac:dyDescent="0.15">
      <c r="B62" s="7" t="s">
        <v>288</v>
      </c>
      <c r="C62" s="46" t="s">
        <v>196</v>
      </c>
      <c r="D62" s="52" t="s">
        <v>212</v>
      </c>
      <c r="E62" s="52"/>
      <c r="F62" s="48" t="s">
        <v>187</v>
      </c>
      <c r="G62" s="47">
        <v>9</v>
      </c>
      <c r="H62" s="49" t="e">
        <f>ROUNDDOWN(#REF!*옵션!$D$11, 0)</f>
        <v>#REF!</v>
      </c>
      <c r="I62" s="49"/>
      <c r="J62" s="49"/>
      <c r="K62" s="49"/>
      <c r="L62" s="49" t="e">
        <f t="shared" si="1"/>
        <v>#REF!</v>
      </c>
      <c r="M62" s="55"/>
    </row>
    <row r="63" spans="2:13" ht="21.6" customHeight="1" x14ac:dyDescent="0.15">
      <c r="B63" s="7" t="s">
        <v>289</v>
      </c>
      <c r="C63" s="46" t="s">
        <v>213</v>
      </c>
      <c r="D63" s="52" t="s">
        <v>214</v>
      </c>
      <c r="E63" s="52" t="s">
        <v>215</v>
      </c>
      <c r="F63" s="48" t="s">
        <v>216</v>
      </c>
      <c r="G63" s="47">
        <v>1</v>
      </c>
      <c r="H63" s="49" t="e">
        <f>ROUNDDOWN(#REF!*옵션!$D$11, 0)</f>
        <v>#REF!</v>
      </c>
      <c r="I63" s="49"/>
      <c r="J63" s="49"/>
      <c r="K63" s="49"/>
      <c r="L63" s="49" t="e">
        <f t="shared" si="1"/>
        <v>#REF!</v>
      </c>
      <c r="M63" s="55"/>
    </row>
    <row r="64" spans="2:13" ht="21.6" customHeight="1" x14ac:dyDescent="0.15">
      <c r="B64" s="7" t="s">
        <v>290</v>
      </c>
      <c r="C64" s="46" t="s">
        <v>217</v>
      </c>
      <c r="D64" s="52" t="s">
        <v>49</v>
      </c>
      <c r="E64" s="52" t="s">
        <v>218</v>
      </c>
      <c r="F64" s="48" t="s">
        <v>219</v>
      </c>
      <c r="G64" s="47">
        <v>91.726500000000001</v>
      </c>
      <c r="H64" s="49"/>
      <c r="I64" s="49" t="e">
        <f>ROUNDDOWN(#REF!, 0)</f>
        <v>#REF!</v>
      </c>
      <c r="J64" s="49"/>
      <c r="K64" s="49"/>
      <c r="L64" s="49" t="e">
        <f t="shared" si="1"/>
        <v>#REF!</v>
      </c>
      <c r="M64" s="55"/>
    </row>
    <row r="65" spans="2:13" ht="21.6" customHeight="1" x14ac:dyDescent="0.15">
      <c r="B65" s="7" t="s">
        <v>291</v>
      </c>
      <c r="C65" s="46" t="s">
        <v>220</v>
      </c>
      <c r="D65" s="52" t="s">
        <v>49</v>
      </c>
      <c r="E65" s="52" t="s">
        <v>221</v>
      </c>
      <c r="F65" s="48" t="s">
        <v>219</v>
      </c>
      <c r="G65" s="47">
        <v>5.2666000000000004</v>
      </c>
      <c r="H65" s="49"/>
      <c r="I65" s="49" t="e">
        <f>ROUNDDOWN(#REF!, 0)</f>
        <v>#REF!</v>
      </c>
      <c r="J65" s="49"/>
      <c r="K65" s="49"/>
      <c r="L65" s="49" t="e">
        <f t="shared" si="1"/>
        <v>#REF!</v>
      </c>
      <c r="M65" s="55"/>
    </row>
    <row r="66" spans="2:13" ht="21.6" customHeight="1" x14ac:dyDescent="0.15">
      <c r="B66" s="7" t="s">
        <v>292</v>
      </c>
      <c r="C66" s="46" t="s">
        <v>222</v>
      </c>
      <c r="D66" s="52" t="s">
        <v>49</v>
      </c>
      <c r="E66" s="52" t="s">
        <v>223</v>
      </c>
      <c r="F66" s="48" t="s">
        <v>219</v>
      </c>
      <c r="G66" s="47">
        <v>0.27</v>
      </c>
      <c r="H66" s="49"/>
      <c r="I66" s="49" t="e">
        <f>ROUNDDOWN(#REF!, 0)</f>
        <v>#REF!</v>
      </c>
      <c r="J66" s="49"/>
      <c r="K66" s="49"/>
      <c r="L66" s="49" t="e">
        <f t="shared" si="1"/>
        <v>#REF!</v>
      </c>
      <c r="M66" s="55"/>
    </row>
    <row r="67" spans="2:13" ht="21.6" customHeight="1" x14ac:dyDescent="0.15">
      <c r="B67" s="7" t="s">
        <v>293</v>
      </c>
      <c r="C67" s="46" t="s">
        <v>224</v>
      </c>
      <c r="D67" s="52" t="s">
        <v>49</v>
      </c>
      <c r="E67" s="52" t="s">
        <v>225</v>
      </c>
      <c r="F67" s="48" t="s">
        <v>219</v>
      </c>
      <c r="G67" s="47">
        <v>3.8879999999999999</v>
      </c>
      <c r="H67" s="49"/>
      <c r="I67" s="49" t="e">
        <f>ROUNDDOWN(#REF!, 0)</f>
        <v>#REF!</v>
      </c>
      <c r="J67" s="49"/>
      <c r="K67" s="49"/>
      <c r="L67" s="49" t="e">
        <f t="shared" si="1"/>
        <v>#REF!</v>
      </c>
      <c r="M67" s="55"/>
    </row>
    <row r="68" spans="2:13" ht="21.6" customHeight="1" x14ac:dyDescent="0.15">
      <c r="B68" s="7" t="s">
        <v>294</v>
      </c>
      <c r="C68" s="46" t="s">
        <v>226</v>
      </c>
      <c r="D68" s="52" t="s">
        <v>49</v>
      </c>
      <c r="E68" s="52" t="s">
        <v>227</v>
      </c>
      <c r="F68" s="48" t="s">
        <v>219</v>
      </c>
      <c r="G68" s="47">
        <v>4.0179999999999998</v>
      </c>
      <c r="H68" s="49"/>
      <c r="I68" s="49" t="e">
        <f>ROUNDDOWN(#REF!, 0)</f>
        <v>#REF!</v>
      </c>
      <c r="J68" s="49"/>
      <c r="K68" s="49"/>
      <c r="L68" s="49" t="e">
        <f t="shared" si="1"/>
        <v>#REF!</v>
      </c>
      <c r="M68" s="55"/>
    </row>
    <row r="69" spans="2:13" ht="21.6" customHeight="1" x14ac:dyDescent="0.15">
      <c r="C69" s="46"/>
      <c r="D69" s="52"/>
      <c r="E69" s="52"/>
      <c r="F69" s="48"/>
      <c r="G69" s="47"/>
      <c r="H69" s="49"/>
      <c r="I69" s="49"/>
      <c r="J69" s="49"/>
      <c r="K69" s="49"/>
      <c r="L69" s="49"/>
      <c r="M69" s="55"/>
    </row>
    <row r="70" spans="2:13" ht="21.6" customHeight="1" x14ac:dyDescent="0.15">
      <c r="C70" s="46"/>
      <c r="D70" s="52"/>
      <c r="E70" s="52"/>
      <c r="F70" s="48"/>
      <c r="G70" s="47"/>
      <c r="H70" s="49"/>
      <c r="I70" s="49"/>
      <c r="J70" s="49"/>
      <c r="K70" s="49"/>
      <c r="L70" s="49"/>
      <c r="M70" s="55"/>
    </row>
    <row r="71" spans="2:13" ht="21.6" customHeight="1" x14ac:dyDescent="0.15">
      <c r="C71" s="46"/>
      <c r="D71" s="52"/>
      <c r="E71" s="52"/>
      <c r="F71" s="48"/>
      <c r="G71" s="47"/>
      <c r="H71" s="49"/>
      <c r="I71" s="49"/>
      <c r="J71" s="49"/>
      <c r="K71" s="49"/>
      <c r="L71" s="49"/>
      <c r="M71" s="55"/>
    </row>
    <row r="72" spans="2:13" ht="21.6" customHeight="1" x14ac:dyDescent="0.15">
      <c r="C72" s="46"/>
      <c r="D72" s="52"/>
      <c r="E72" s="52"/>
      <c r="F72" s="48"/>
      <c r="G72" s="47"/>
      <c r="H72" s="49"/>
      <c r="I72" s="49"/>
      <c r="J72" s="49"/>
      <c r="K72" s="49"/>
      <c r="L72" s="49"/>
      <c r="M72" s="55"/>
    </row>
    <row r="73" spans="2:13" ht="21.6" customHeight="1" x14ac:dyDescent="0.15">
      <c r="C73" s="46"/>
      <c r="D73" s="52"/>
      <c r="E73" s="52"/>
      <c r="F73" s="48"/>
      <c r="G73" s="47"/>
      <c r="H73" s="49"/>
      <c r="I73" s="49"/>
      <c r="J73" s="49"/>
      <c r="K73" s="49"/>
      <c r="L73" s="49"/>
      <c r="M73" s="55"/>
    </row>
    <row r="74" spans="2:13" ht="21.6" customHeight="1" x14ac:dyDescent="0.15">
      <c r="C74" s="46"/>
      <c r="D74" s="52"/>
      <c r="E74" s="52"/>
      <c r="F74" s="48"/>
      <c r="G74" s="47"/>
      <c r="H74" s="49"/>
      <c r="I74" s="49"/>
      <c r="J74" s="49"/>
      <c r="K74" s="49"/>
      <c r="L74" s="49"/>
      <c r="M74" s="55"/>
    </row>
    <row r="75" spans="2:13" ht="21.6" customHeight="1" x14ac:dyDescent="0.15">
      <c r="C75" s="46"/>
      <c r="D75" s="52"/>
      <c r="E75" s="52"/>
      <c r="F75" s="48"/>
      <c r="G75" s="47"/>
      <c r="H75" s="49"/>
      <c r="I75" s="49"/>
      <c r="J75" s="49"/>
      <c r="K75" s="49"/>
      <c r="L75" s="49"/>
      <c r="M75" s="55"/>
    </row>
    <row r="76" spans="2:13" ht="21.6" customHeight="1" x14ac:dyDescent="0.15">
      <c r="C76" s="46"/>
      <c r="D76" s="52"/>
      <c r="E76" s="52"/>
      <c r="F76" s="48"/>
      <c r="G76" s="47"/>
      <c r="H76" s="49"/>
      <c r="I76" s="49"/>
      <c r="J76" s="49"/>
      <c r="K76" s="49"/>
      <c r="L76" s="49"/>
      <c r="M76" s="55"/>
    </row>
    <row r="77" spans="2:13" ht="21.6" customHeight="1" x14ac:dyDescent="0.15">
      <c r="C77" s="46"/>
      <c r="D77" s="52"/>
      <c r="E77" s="52"/>
      <c r="F77" s="48"/>
      <c r="G77" s="47"/>
      <c r="H77" s="49"/>
      <c r="I77" s="49"/>
      <c r="J77" s="49"/>
      <c r="K77" s="49"/>
      <c r="L77" s="49"/>
      <c r="M77" s="55"/>
    </row>
    <row r="78" spans="2:13" ht="21.6" customHeight="1" x14ac:dyDescent="0.15">
      <c r="C78" s="46"/>
      <c r="D78" s="52"/>
      <c r="E78" s="52"/>
      <c r="F78" s="48"/>
      <c r="G78" s="47"/>
      <c r="H78" s="49"/>
      <c r="I78" s="49"/>
      <c r="J78" s="49"/>
      <c r="K78" s="49"/>
      <c r="L78" s="49"/>
      <c r="M78" s="55"/>
    </row>
    <row r="79" spans="2:13" ht="21.6" customHeight="1" x14ac:dyDescent="0.15">
      <c r="C79" s="46"/>
      <c r="D79" s="52"/>
      <c r="E79" s="52"/>
      <c r="F79" s="48"/>
      <c r="G79" s="47"/>
      <c r="H79" s="49"/>
      <c r="I79" s="49"/>
      <c r="J79" s="49"/>
      <c r="K79" s="49"/>
      <c r="L79" s="49"/>
      <c r="M79" s="55"/>
    </row>
    <row r="80" spans="2:13" ht="21.6" customHeight="1" x14ac:dyDescent="0.15">
      <c r="C80" s="46"/>
      <c r="D80" s="52"/>
      <c r="E80" s="52"/>
      <c r="F80" s="48"/>
      <c r="G80" s="47"/>
      <c r="H80" s="49"/>
      <c r="I80" s="49"/>
      <c r="J80" s="49"/>
      <c r="K80" s="49"/>
      <c r="L80" s="49"/>
      <c r="M80" s="55"/>
    </row>
    <row r="81" spans="3:13" ht="21.6" customHeight="1" x14ac:dyDescent="0.15">
      <c r="C81" s="46"/>
      <c r="D81" s="52"/>
      <c r="E81" s="52"/>
      <c r="F81" s="48"/>
      <c r="G81" s="47"/>
      <c r="H81" s="49"/>
      <c r="I81" s="49"/>
      <c r="J81" s="49"/>
      <c r="K81" s="49"/>
      <c r="L81" s="49"/>
      <c r="M81" s="55"/>
    </row>
  </sheetData>
  <mergeCells count="13">
    <mergeCell ref="C1:H1"/>
    <mergeCell ref="C2:C3"/>
    <mergeCell ref="D2:D3"/>
    <mergeCell ref="E2:E3"/>
    <mergeCell ref="F2:F3"/>
    <mergeCell ref="G2:G3"/>
    <mergeCell ref="H2:H3"/>
    <mergeCell ref="K1:L1"/>
    <mergeCell ref="L2:L3"/>
    <mergeCell ref="M2:M3"/>
    <mergeCell ref="K2:K3"/>
    <mergeCell ref="I2:I3"/>
    <mergeCell ref="J2:J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workbookViewId="0">
      <selection activeCell="H30" sqref="H30"/>
    </sheetView>
  </sheetViews>
  <sheetFormatPr defaultRowHeight="13.5" x14ac:dyDescent="0.15"/>
  <cols>
    <col min="1" max="1" width="36.109375" style="1" customWidth="1"/>
    <col min="2" max="2" width="15.109375" style="2" bestFit="1" customWidth="1"/>
    <col min="3" max="6" width="15.109375" style="2" customWidth="1"/>
    <col min="7" max="7" width="8.6640625" style="2" customWidth="1"/>
    <col min="8" max="8" width="8.77734375" style="2" customWidth="1"/>
    <col min="9" max="16384" width="8.88671875" style="2"/>
  </cols>
  <sheetData>
    <row r="1" spans="1:8" ht="14.25" thickBot="1" x14ac:dyDescent="0.2">
      <c r="A1" s="20" t="s">
        <v>1</v>
      </c>
      <c r="B1" s="21" t="s">
        <v>5</v>
      </c>
      <c r="C1" s="21" t="s">
        <v>3</v>
      </c>
      <c r="D1" s="21" t="s">
        <v>4</v>
      </c>
      <c r="E1" s="21" t="s">
        <v>22</v>
      </c>
      <c r="F1" s="22" t="s">
        <v>6</v>
      </c>
      <c r="H1" s="18"/>
    </row>
    <row r="2" spans="1:8" x14ac:dyDescent="0.15">
      <c r="A2" s="5" t="s">
        <v>7</v>
      </c>
      <c r="B2" s="16">
        <f>총괄표!I29</f>
        <v>0</v>
      </c>
      <c r="C2" s="16">
        <f>총괄표!L29</f>
        <v>0</v>
      </c>
      <c r="D2" s="16">
        <f>총괄표!N29</f>
        <v>0</v>
      </c>
      <c r="E2" s="16"/>
      <c r="F2" s="16">
        <f t="shared" ref="F2:F8" si="0">SUM(B2,C2,D2)</f>
        <v>0</v>
      </c>
    </row>
    <row r="3" spans="1:8" ht="13.5" customHeight="1" x14ac:dyDescent="0.15">
      <c r="A3" s="3" t="s">
        <v>451</v>
      </c>
      <c r="B3" s="17">
        <f>총괄표!I133</f>
        <v>0</v>
      </c>
      <c r="C3" s="17">
        <f>총괄표!L133</f>
        <v>0</v>
      </c>
      <c r="D3" s="17">
        <f>총괄표!N133</f>
        <v>0</v>
      </c>
      <c r="E3" s="17"/>
      <c r="F3" s="16">
        <f t="shared" si="0"/>
        <v>0</v>
      </c>
    </row>
    <row r="4" spans="1:8" ht="13.5" customHeight="1" x14ac:dyDescent="0.15">
      <c r="A4" s="3" t="s">
        <v>1</v>
      </c>
      <c r="B4" s="17"/>
      <c r="C4" s="17"/>
      <c r="D4" s="17"/>
      <c r="E4" s="17"/>
      <c r="F4" s="17">
        <f t="shared" si="0"/>
        <v>0</v>
      </c>
    </row>
    <row r="5" spans="1:8" x14ac:dyDescent="0.15">
      <c r="A5" s="3" t="s">
        <v>1</v>
      </c>
      <c r="B5" s="17"/>
      <c r="C5" s="17" t="s">
        <v>2</v>
      </c>
      <c r="D5" s="17"/>
      <c r="E5" s="17"/>
      <c r="F5" s="17">
        <f t="shared" si="0"/>
        <v>0</v>
      </c>
    </row>
    <row r="6" spans="1:8" ht="13.5" customHeight="1" x14ac:dyDescent="0.15">
      <c r="A6" s="3" t="s">
        <v>1</v>
      </c>
      <c r="B6" s="17"/>
      <c r="C6" s="17"/>
      <c r="D6" s="17"/>
      <c r="E6" s="17"/>
      <c r="F6" s="17">
        <f t="shared" si="0"/>
        <v>0</v>
      </c>
    </row>
    <row r="7" spans="1:8" ht="13.5" customHeight="1" x14ac:dyDescent="0.15">
      <c r="A7" s="3"/>
      <c r="B7" s="17"/>
      <c r="C7" s="17"/>
      <c r="D7" s="17"/>
      <c r="E7" s="17"/>
      <c r="F7" s="17">
        <f t="shared" si="0"/>
        <v>0</v>
      </c>
    </row>
    <row r="8" spans="1:8" x14ac:dyDescent="0.15">
      <c r="A8" s="3"/>
      <c r="B8" s="17"/>
      <c r="C8" s="17"/>
      <c r="D8" s="17"/>
      <c r="E8" s="17"/>
      <c r="F8" s="17">
        <f t="shared" si="0"/>
        <v>0</v>
      </c>
    </row>
    <row r="9" spans="1:8" ht="14.25" customHeight="1" thickBot="1" x14ac:dyDescent="0.2">
      <c r="B9" s="24"/>
      <c r="C9" s="24"/>
      <c r="D9" s="24"/>
      <c r="E9" s="24"/>
      <c r="F9" s="24"/>
    </row>
    <row r="10" spans="1:8" ht="14.25" customHeight="1" thickBot="1" x14ac:dyDescent="0.2">
      <c r="A10" s="20"/>
      <c r="B10" s="21" t="s">
        <v>9</v>
      </c>
      <c r="C10" s="21" t="s">
        <v>11</v>
      </c>
      <c r="D10" s="21" t="s">
        <v>29</v>
      </c>
      <c r="E10" s="21" t="s">
        <v>37</v>
      </c>
      <c r="F10" s="22"/>
    </row>
    <row r="11" spans="1:8" x14ac:dyDescent="0.15">
      <c r="A11" s="5" t="s">
        <v>38</v>
      </c>
      <c r="B11" s="11">
        <v>100</v>
      </c>
      <c r="C11" s="11">
        <v>1</v>
      </c>
      <c r="D11" s="11">
        <f>$B$11/100</f>
        <v>1</v>
      </c>
      <c r="E11" s="11"/>
      <c r="F11" s="11"/>
    </row>
    <row r="12" spans="1:8" ht="13.5" customHeight="1" x14ac:dyDescent="0.15">
      <c r="A12" s="3" t="s">
        <v>39</v>
      </c>
      <c r="B12" s="12">
        <v>100</v>
      </c>
      <c r="C12" s="12">
        <v>1</v>
      </c>
      <c r="D12" s="11">
        <f>$B$12/100</f>
        <v>1</v>
      </c>
      <c r="E12" s="12">
        <v>2</v>
      </c>
      <c r="F12" s="12"/>
    </row>
    <row r="13" spans="1:8" ht="13.5" customHeight="1" x14ac:dyDescent="0.15">
      <c r="A13" s="3" t="s">
        <v>40</v>
      </c>
      <c r="B13" s="12">
        <v>100</v>
      </c>
      <c r="C13" s="12">
        <v>1</v>
      </c>
      <c r="D13" s="11">
        <f>$B$13/100</f>
        <v>1</v>
      </c>
      <c r="E13" s="12">
        <v>5</v>
      </c>
      <c r="F13" s="12"/>
    </row>
    <row r="14" spans="1:8" x14ac:dyDescent="0.15">
      <c r="A14" s="3"/>
      <c r="B14" s="12"/>
      <c r="C14" s="12"/>
      <c r="D14" s="12"/>
      <c r="E14" s="12"/>
      <c r="F14" s="12"/>
    </row>
    <row r="15" spans="1:8" x14ac:dyDescent="0.15">
      <c r="A15" s="3"/>
      <c r="B15" s="12"/>
      <c r="C15" s="12"/>
      <c r="D15" s="12"/>
      <c r="E15" s="12"/>
      <c r="F15" s="12"/>
    </row>
    <row r="16" spans="1:8" x14ac:dyDescent="0.15">
      <c r="A16" s="3"/>
      <c r="B16" s="12"/>
      <c r="C16" s="12"/>
      <c r="D16" s="12"/>
      <c r="E16" s="12"/>
      <c r="F16" s="12"/>
    </row>
    <row r="17" spans="1:6" x14ac:dyDescent="0.15">
      <c r="A17" s="3"/>
      <c r="B17" s="12"/>
      <c r="C17" s="12"/>
      <c r="D17" s="12"/>
      <c r="E17" s="12"/>
      <c r="F17" s="12"/>
    </row>
    <row r="18" spans="1:6" x14ac:dyDescent="0.15">
      <c r="A18" s="3" t="s">
        <v>0</v>
      </c>
      <c r="B18" s="12"/>
      <c r="C18" s="12"/>
      <c r="D18" s="12"/>
      <c r="E18" s="12"/>
      <c r="F18" s="12"/>
    </row>
    <row r="19" spans="1:6" ht="14.25" thickBot="1" x14ac:dyDescent="0.2">
      <c r="A19" s="4" t="s">
        <v>2</v>
      </c>
      <c r="B19" s="23"/>
      <c r="C19" s="23"/>
      <c r="D19" s="23"/>
      <c r="E19" s="23"/>
      <c r="F19" s="23"/>
    </row>
    <row r="20" spans="1:6" ht="14.25" thickBot="1" x14ac:dyDescent="0.2">
      <c r="A20" s="20" t="s">
        <v>23</v>
      </c>
      <c r="B20" s="21" t="s">
        <v>9</v>
      </c>
      <c r="C20" s="21"/>
      <c r="D20" s="21" t="s">
        <v>29</v>
      </c>
      <c r="E20" s="21"/>
      <c r="F20" s="22"/>
    </row>
    <row r="21" spans="1:6" x14ac:dyDescent="0.15">
      <c r="A21" s="5" t="s">
        <v>24</v>
      </c>
      <c r="B21" s="11">
        <f>B11</f>
        <v>100</v>
      </c>
      <c r="C21" s="11"/>
      <c r="D21" s="11">
        <f>$B$21/100</f>
        <v>1</v>
      </c>
      <c r="E21" s="11"/>
      <c r="F21" s="11"/>
    </row>
    <row r="22" spans="1:6" x14ac:dyDescent="0.15">
      <c r="A22" s="3" t="s">
        <v>25</v>
      </c>
      <c r="B22" s="12">
        <f>B11</f>
        <v>100</v>
      </c>
      <c r="C22" s="11"/>
      <c r="D22" s="11">
        <f>$B$22/100</f>
        <v>1</v>
      </c>
      <c r="E22" s="12"/>
      <c r="F22" s="12"/>
    </row>
    <row r="23" spans="1:6" x14ac:dyDescent="0.15">
      <c r="A23" s="3" t="s">
        <v>28</v>
      </c>
      <c r="B23" s="12">
        <f>B11</f>
        <v>100</v>
      </c>
      <c r="C23" s="11"/>
      <c r="D23" s="11">
        <f>$B$23/100</f>
        <v>1</v>
      </c>
      <c r="E23" s="12"/>
      <c r="F23" s="12"/>
    </row>
    <row r="24" spans="1:6" x14ac:dyDescent="0.15">
      <c r="A24" s="3" t="s">
        <v>26</v>
      </c>
      <c r="B24" s="12">
        <f>B11</f>
        <v>100</v>
      </c>
      <c r="C24" s="11"/>
      <c r="D24" s="11">
        <f>$B$24/100</f>
        <v>1</v>
      </c>
      <c r="E24" s="12"/>
      <c r="F24" s="12"/>
    </row>
    <row r="25" spans="1:6" x14ac:dyDescent="0.15">
      <c r="A25" s="3" t="s">
        <v>27</v>
      </c>
      <c r="B25" s="12">
        <f>B11</f>
        <v>100</v>
      </c>
      <c r="C25" s="11"/>
      <c r="D25" s="11">
        <f>$B$25/100</f>
        <v>1</v>
      </c>
      <c r="E25" s="12"/>
      <c r="F25" s="12"/>
    </row>
    <row r="26" spans="1:6" x14ac:dyDescent="0.15">
      <c r="A26" s="3"/>
      <c r="B26" s="12"/>
      <c r="C26" s="12"/>
      <c r="D26" s="12"/>
      <c r="E26" s="12"/>
      <c r="F26" s="12"/>
    </row>
    <row r="27" spans="1:6" x14ac:dyDescent="0.15">
      <c r="A27" s="3"/>
      <c r="B27" s="12"/>
      <c r="C27" s="12"/>
      <c r="D27" s="12"/>
      <c r="E27" s="12"/>
      <c r="F27" s="12"/>
    </row>
    <row r="28" spans="1:6" x14ac:dyDescent="0.15">
      <c r="A28" s="3"/>
      <c r="B28" s="12"/>
      <c r="C28" s="12"/>
      <c r="D28" s="12"/>
      <c r="E28" s="12"/>
      <c r="F28" s="12"/>
    </row>
    <row r="29" spans="1:6" ht="14.25" customHeight="1" thickBot="1" x14ac:dyDescent="0.2">
      <c r="A29" s="4"/>
      <c r="B29" s="23"/>
      <c r="C29" s="23"/>
      <c r="D29" s="23"/>
      <c r="E29" s="23"/>
      <c r="F29" s="23"/>
    </row>
    <row r="30" spans="1:6" ht="14.25" customHeight="1" thickBot="1" x14ac:dyDescent="0.2">
      <c r="A30" s="20" t="s">
        <v>32</v>
      </c>
      <c r="B30" s="21" t="s">
        <v>33</v>
      </c>
      <c r="C30" s="21" t="s">
        <v>34</v>
      </c>
      <c r="D30" s="21" t="s">
        <v>35</v>
      </c>
      <c r="E30" s="21"/>
      <c r="F30" s="22"/>
    </row>
    <row r="31" spans="1:6" x14ac:dyDescent="0.15">
      <c r="A31" s="5" t="s">
        <v>36</v>
      </c>
      <c r="B31" s="11">
        <v>15</v>
      </c>
      <c r="C31" s="11">
        <v>15</v>
      </c>
      <c r="D31" s="11">
        <v>20</v>
      </c>
      <c r="E31" s="11"/>
      <c r="F31" s="11"/>
    </row>
    <row r="32" spans="1:6" x14ac:dyDescent="0.15">
      <c r="A32" s="5" t="s">
        <v>31</v>
      </c>
      <c r="B32" s="12">
        <v>40</v>
      </c>
      <c r="C32" s="12">
        <v>40</v>
      </c>
      <c r="D32" s="12">
        <v>40</v>
      </c>
      <c r="E32" s="12"/>
      <c r="F32" s="12"/>
    </row>
    <row r="33" spans="1:8" ht="13.5" customHeight="1" x14ac:dyDescent="0.15">
      <c r="A33" s="3" t="s">
        <v>12</v>
      </c>
      <c r="B33" s="12">
        <v>2</v>
      </c>
      <c r="C33" s="12"/>
      <c r="D33" s="12"/>
      <c r="E33" s="12"/>
      <c r="F33" s="12"/>
      <c r="H33" s="2" t="s">
        <v>487</v>
      </c>
    </row>
    <row r="34" spans="1:8" ht="13.5" customHeight="1" x14ac:dyDescent="0.15">
      <c r="A34" s="3" t="s">
        <v>13</v>
      </c>
      <c r="B34" s="12"/>
      <c r="C34" s="12"/>
      <c r="D34" s="12"/>
      <c r="E34" s="12"/>
      <c r="F34" s="12"/>
    </row>
    <row r="35" spans="1:8" x14ac:dyDescent="0.15">
      <c r="A35" s="3" t="s">
        <v>14</v>
      </c>
      <c r="B35" s="12">
        <v>2</v>
      </c>
      <c r="C35" s="12"/>
      <c r="D35" s="12"/>
      <c r="E35" s="12"/>
      <c r="F35" s="12"/>
    </row>
    <row r="36" spans="1:8" x14ac:dyDescent="0.15">
      <c r="A36" s="3" t="s">
        <v>15</v>
      </c>
      <c r="B36" s="12">
        <v>3</v>
      </c>
      <c r="C36" s="12"/>
      <c r="D36" s="12"/>
      <c r="E36" s="12"/>
      <c r="F36" s="12"/>
    </row>
    <row r="37" spans="1:8" x14ac:dyDescent="0.15">
      <c r="A37" s="3"/>
      <c r="B37" s="12"/>
      <c r="C37" s="12"/>
      <c r="D37" s="12"/>
      <c r="E37" s="12"/>
      <c r="F37" s="12"/>
    </row>
    <row r="38" spans="1:8" x14ac:dyDescent="0.15">
      <c r="A38" s="3"/>
      <c r="B38" s="12"/>
      <c r="C38" s="12"/>
      <c r="D38" s="12"/>
      <c r="E38" s="12"/>
      <c r="F38" s="12"/>
    </row>
    <row r="39" spans="1:8" ht="14.25" thickBot="1" x14ac:dyDescent="0.2">
      <c r="A39" s="4"/>
      <c r="B39" s="23"/>
      <c r="C39" s="23"/>
      <c r="D39" s="23"/>
      <c r="E39" s="23"/>
      <c r="F39" s="23"/>
    </row>
    <row r="40" spans="1:8" ht="14.25" thickBot="1" x14ac:dyDescent="0.2">
      <c r="A40" s="20" t="s">
        <v>8</v>
      </c>
      <c r="B40" s="21" t="s">
        <v>9</v>
      </c>
      <c r="C40" s="21" t="s">
        <v>10</v>
      </c>
      <c r="D40" s="21"/>
      <c r="E40" s="21"/>
      <c r="F40" s="22"/>
    </row>
    <row r="41" spans="1:8" x14ac:dyDescent="0.15">
      <c r="A41" s="1" t="s">
        <v>69</v>
      </c>
      <c r="B41" s="2">
        <v>100</v>
      </c>
      <c r="C41" s="2">
        <v>5</v>
      </c>
    </row>
    <row r="42" spans="1:8" x14ac:dyDescent="0.15">
      <c r="A42" s="1" t="s">
        <v>70</v>
      </c>
      <c r="B42" s="2">
        <v>100</v>
      </c>
      <c r="C42" s="2">
        <v>5</v>
      </c>
    </row>
    <row r="43" spans="1:8" x14ac:dyDescent="0.15">
      <c r="A43" s="1" t="s">
        <v>71</v>
      </c>
      <c r="B43" s="2">
        <v>100</v>
      </c>
      <c r="C43" s="2">
        <v>5</v>
      </c>
    </row>
    <row r="44" spans="1:8" x14ac:dyDescent="0.15">
      <c r="A44" s="1" t="s">
        <v>72</v>
      </c>
      <c r="B44" s="2">
        <v>100</v>
      </c>
      <c r="C44" s="2">
        <v>5</v>
      </c>
    </row>
    <row r="45" spans="1:8" x14ac:dyDescent="0.15">
      <c r="A45" s="1" t="s">
        <v>73</v>
      </c>
      <c r="B45" s="2">
        <v>100</v>
      </c>
      <c r="C45" s="2">
        <v>5</v>
      </c>
    </row>
    <row r="46" spans="1:8" x14ac:dyDescent="0.15">
      <c r="A46" s="1" t="s">
        <v>74</v>
      </c>
      <c r="B46" s="2">
        <v>100</v>
      </c>
      <c r="C46" s="2">
        <v>5</v>
      </c>
    </row>
    <row r="47" spans="1:8" x14ac:dyDescent="0.15">
      <c r="A47" s="1" t="s">
        <v>75</v>
      </c>
      <c r="B47" s="2">
        <v>100</v>
      </c>
      <c r="C47" s="2">
        <v>5</v>
      </c>
    </row>
    <row r="48" spans="1:8" x14ac:dyDescent="0.15">
      <c r="A48" s="1" t="s">
        <v>76</v>
      </c>
      <c r="B48" s="2">
        <v>100</v>
      </c>
      <c r="C48" s="2">
        <v>0</v>
      </c>
    </row>
  </sheetData>
  <phoneticPr fontId="2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6</vt:i4>
      </vt:variant>
    </vt:vector>
  </HeadingPairs>
  <TitlesOfParts>
    <vt:vector size="11" baseType="lpstr">
      <vt:lpstr>원가</vt:lpstr>
      <vt:lpstr>총괄표</vt:lpstr>
      <vt:lpstr>내역서</vt:lpstr>
      <vt:lpstr>합산자재</vt:lpstr>
      <vt:lpstr>옵션</vt:lpstr>
      <vt:lpstr>내역서!Print_Area</vt:lpstr>
      <vt:lpstr>원가!Print_Area</vt:lpstr>
      <vt:lpstr>총괄표!Print_Area</vt:lpstr>
      <vt:lpstr>내역서!Print_Titles</vt:lpstr>
      <vt:lpstr>총괄표!Print_Titles</vt:lpstr>
      <vt:lpstr>합산자재!Print_Titles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user</cp:lastModifiedBy>
  <cp:lastPrinted>2024-07-16T01:08:47Z</cp:lastPrinted>
  <dcterms:created xsi:type="dcterms:W3CDTF">2002-09-09T02:35:17Z</dcterms:created>
  <dcterms:modified xsi:type="dcterms:W3CDTF">2024-07-18T09:07:57Z</dcterms:modified>
</cp:coreProperties>
</file>